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держание" sheetId="1" r:id="rId1"/>
    <sheet name="Раздел 1" sheetId="2" r:id="rId2"/>
    <sheet name="Раздел 2" sheetId="3" r:id="rId3"/>
    <sheet name="Раздел 3" sheetId="4" r:id="rId4"/>
  </sheets>
  <definedNames/>
  <calcPr fullCalcOnLoad="1"/>
</workbook>
</file>

<file path=xl/sharedStrings.xml><?xml version="1.0" encoding="utf-8"?>
<sst xmlns="http://schemas.openxmlformats.org/spreadsheetml/2006/main" count="2649" uniqueCount="935">
  <si>
    <t>А/д ул.деревни Брюхово №58-251-551 ОП МП 58 Н062</t>
  </si>
  <si>
    <t>А/д ул.деревни Бугрово №58-251-551 ОП МП 58 Н063</t>
  </si>
  <si>
    <t>А/д ул.деревни Бурлово №58-251-551 ОП МП 58 Н064</t>
  </si>
  <si>
    <t>А/д ул.деревни Буруны №58-251-551 ОП МП 58 Н065</t>
  </si>
  <si>
    <t>А/д ул.деревни Бутево №58-251-551 ОП МП 58 Н066</t>
  </si>
  <si>
    <t>А/д ул.деревни Буши №58-251-551 ОП МП 58 Н067</t>
  </si>
  <si>
    <t>А/д ул.деревни Вече №58-251-551 ОП МП 58 Н068</t>
  </si>
  <si>
    <t>А/д ул.деревни Власово №58-251-551 ОП МП 58 Н069</t>
  </si>
  <si>
    <t>А/д ул.деревни Волочек №58-251-551 ОП МП 58 Н070</t>
  </si>
  <si>
    <t>А/д ул.деревни Ворогушино №58-251-551 ОП МП 58 Н071</t>
  </si>
  <si>
    <t>А/д ул.деревни Воронич №58-251-551 ОП МП 58 Н072</t>
  </si>
  <si>
    <t>А/д ул.деревни Воскресенское №58-251-551 ОП МП 58 Н073</t>
  </si>
  <si>
    <t>А/д ул.деревни Гайки №58-251-551 ОП МП 58 Н074</t>
  </si>
  <si>
    <t>А/д ул.деревни Гарино №58-251-551 ОП МП 58 Н075</t>
  </si>
  <si>
    <t>А/д ул.деревни Глазки №58-251-551 ОП МП 58 Н076</t>
  </si>
  <si>
    <t>А/д ул.деревни Голубково №58-251-551 ОП МП 58 Н077</t>
  </si>
  <si>
    <t>А/д ул.деревни Голубы №58-251-551 ОП МП 58 Н078</t>
  </si>
  <si>
    <t>А/д ул.деревни Гоньково №58-251-551 ОП МП 58 Н079</t>
  </si>
  <si>
    <t>А/д ул.деревни Губино№58-251-551 ОП МП 58 Н080</t>
  </si>
  <si>
    <t>А/д ул.деревни Гузаревы Боровы№58-251-551 ОП МП 58 Н081</t>
  </si>
  <si>
    <t>А/д ул.деревни Дедовцы №58-251-551 ОП МП 58 Н082</t>
  </si>
  <si>
    <t>А/д ул.деревни Демидково №58-251-551 ОП МП 58 Н083</t>
  </si>
  <si>
    <t>А/д ул.деревни Дмитрово №58-251-551 ОП МП 58 Н084</t>
  </si>
  <si>
    <t>А/д ул.деревни Дорохово №58-251-551 ОП МП 58 Н085</t>
  </si>
  <si>
    <t>А/д ул.деревни Дупли №58-251-551 ОП МП 58 Н086</t>
  </si>
  <si>
    <t>А/д ул.деревни Жаворонки Слепни №58-251-551 ОП МП 58 Н087</t>
  </si>
  <si>
    <t>А/д ул.деревни Жарки №58-251-551 ОП МП 58 Н088</t>
  </si>
  <si>
    <t>А/д ул.деревни Железово №58-251-551 ОП МП 58 Н089</t>
  </si>
  <si>
    <t>А/д ул.деревни Загоски №58-251-551 ОП МП 58 Н090</t>
  </si>
  <si>
    <t>А/д ул.деревни Зимари №58-251-551 ОП МП 58 Н091</t>
  </si>
  <si>
    <t>А/д ул.деревни Каврино №58-251-551 ОП МП 58 Н092</t>
  </si>
  <si>
    <t>А/д ул.деревни Каменец №58-251-551 ОП МП 58 Н093</t>
  </si>
  <si>
    <t>А/д ул.деревни Капустино №58-251-551 ОП МП 58 Н094</t>
  </si>
  <si>
    <t>А/д ул.деревни Кашино №58-251-551 ОП МП 58 Н095</t>
  </si>
  <si>
    <t>А/д ул.деревни Кириллово №58-251-551 ОП МП 58 Н096</t>
  </si>
  <si>
    <t>А/д ул.деревни Клопы №58-251-551 ОП МП 58 Н097</t>
  </si>
  <si>
    <t>А/д ул.деревни Кожино №58-251-551 ОП МП 58 Н098</t>
  </si>
  <si>
    <t>А/д ул.деревни Козаны №58-251-551 ОП МП 58 Н099</t>
  </si>
  <si>
    <t>А/д ул.деревни Козляки №58-251-551 ОП МП 58 Н0100</t>
  </si>
  <si>
    <t>А/д ул.деревни Кокорино №58-251-551 ОП МП 58 Н101</t>
  </si>
  <si>
    <t>А/д ул.деревни Колоканово №58-251-551 ОП МП 58 Н102</t>
  </si>
  <si>
    <t>А/д ул.деревни Косохново №58-251-551 ОП МП 58 Н103</t>
  </si>
  <si>
    <t>А/д ул.деревни Костино №58-251-551 ОП МП 58 Н104</t>
  </si>
  <si>
    <t>А/д ул.деревни Котьянково №58-251-551 ОП МП 58 Н105</t>
  </si>
  <si>
    <t>А/д ул.деревни Кошкино №58-251-551 ОП МП 58 Н106</t>
  </si>
  <si>
    <t>А/д ул.деревни Креневка №58-251-551 ОП МП 58 Н107</t>
  </si>
  <si>
    <t>А/д ул.деревни Крылово№58-251-551 ОП МП 58 Н108</t>
  </si>
  <si>
    <t>А/д ул.деревни Куялы№58-251-551 ОП МП 58 Н109</t>
  </si>
  <si>
    <t>А/д ул.деревни Лежнево №58-251-551 ОП МП 58 Н110</t>
  </si>
  <si>
    <t>А/д ул.деревни Лешово №58-251-551 ОП МП 58 Н111</t>
  </si>
  <si>
    <t>А/д ул.деревни Лобазы №58-251-551 ОП МП 58 Н112</t>
  </si>
  <si>
    <t>А/д ул.деревни Лопатино №58-251-551 ОП МП 58 Н113</t>
  </si>
  <si>
    <t>А/д ул.деревни Лоси №58-251-551 ОП МП 58 Н114</t>
  </si>
  <si>
    <t>А/д ул.деревни Луговка №58-251-551 ОП МП 58 Н115</t>
  </si>
  <si>
    <t>А/д ул.деревни Малыгино №58-251-551 ОП МП 58 Н116</t>
  </si>
  <si>
    <t>А/д ул.деревни Михново №58-251-551 ОП МП 58 Н117</t>
  </si>
  <si>
    <t>А/д ул.деревниНифаки №58-251-551 ОП МП 58 Н118</t>
  </si>
  <si>
    <t>А/д ул.деревни Новая Березовка №58-251-551 ОП МП 58 Н119</t>
  </si>
  <si>
    <t>А/д ул.деревни Носово №58-251-551 ОП МП 58 Н120</t>
  </si>
  <si>
    <t>А/д ул.деревни Осница №58-251-551 ОП МП 58 Н121</t>
  </si>
  <si>
    <t>А/д ул.деревниПальчихино №58-251-551 ОП МП 58 Н122</t>
  </si>
  <si>
    <t>А/д ул.деревниПаренцево №58-251-551 ОП МП 58 Н123</t>
  </si>
  <si>
    <t>А/д ул.деревни Пестово №58-251-551 ОП МП 58 Н124</t>
  </si>
  <si>
    <t>А/д ул.деревни Петровское №58-251-551 ОП МП 58 Н125</t>
  </si>
  <si>
    <t>А/д ул.деревни Печехново №58-251-551 ОП МП 58 Н126</t>
  </si>
  <si>
    <t>А/д ул.деревни Подборное №58-251-551 ОП МП 58 Н127</t>
  </si>
  <si>
    <t>А/д ул.деревни Подборье №58-251-551 ОП МП 58 Н128</t>
  </si>
  <si>
    <t>А/д ул.деревни Подкрестье №58-251-551 ОП МП 58 Н129</t>
  </si>
  <si>
    <t>А/д ул.деревни Попова гора №58-251-551 ОП МП 58 Н130</t>
  </si>
  <si>
    <t>А/д ул.деревни Приворот №58-251-551 ОП МП 58 Н131</t>
  </si>
  <si>
    <t>А/д ул.деревни Пундровка №58-251-551 ОП МП 58 Н132</t>
  </si>
  <si>
    <t>А/д ул.деревни Пустыньки №58-251-551 ОП МП 58 Н133</t>
  </si>
  <si>
    <t>А/д ул.деревниРакшино №58-251-551 ОП МП 58 Н134</t>
  </si>
  <si>
    <t>А/д ул.деревни Рахово №58-251-551 ОП МП 58 Н135</t>
  </si>
  <si>
    <t>А/д ул.деревни Ромашки №58-251-551 ОП МП 58 Н136</t>
  </si>
  <si>
    <t>А/д ул.деревни Рудино №58-251-551 ОП МП 58 Н137</t>
  </si>
  <si>
    <t>А/д ул.деревниРумянцево №58-251-551 ОП МП 58 Н138</t>
  </si>
  <si>
    <t>А/д ул.деревниРытица №58-251-551 ОП МП 58 Н139</t>
  </si>
  <si>
    <t>А/д ул.деревни Свинухи №58-251-551 ОП МП 58 Н140</t>
  </si>
  <si>
    <t>А/д ул.деревни Селиваново№58-251-551 ОП МП 58 Н141</t>
  </si>
  <si>
    <t>А/д ул.деревни Селихново №58-251-551 ОП МП 58 Н142</t>
  </si>
  <si>
    <t>А/д ул.деревни Середкино-Слепни №58-251-551 ОП МП 58 Н143</t>
  </si>
  <si>
    <t>А/д ул.деревни Сермолы №58-251-551 ОП МП 58 Н144</t>
  </si>
  <si>
    <t>А/д ул.деревни Симаново №58-251-551 ОП МП 58 Н145</t>
  </si>
  <si>
    <t>А/д ул.деревни Синичино №58-251-551 ОП МП 58 Н146</t>
  </si>
  <si>
    <t>А/д ул.деревни Смыки №58-251-551 ОП МП 58 Н147</t>
  </si>
  <si>
    <t>А/д ул.деревни Снегово №58-251-551 ОП МП 58 Н148</t>
  </si>
  <si>
    <t>А/д ул.деревни Сорокино-Жуки №58-251-551 ОП МП 58 Н149</t>
  </si>
  <si>
    <t>А/д ул.деревни Трукши №58-251-551 ОП МП 58 Н150</t>
  </si>
  <si>
    <t>А/д ул.деревни Тюшкино №58-251-551 ОП МП 58 Н151</t>
  </si>
  <si>
    <t>А/д ул.деревни Ульяшки №58-251-551 ОП МП 58 Н152</t>
  </si>
  <si>
    <t>А/д ул.деревни Усы №58-251-551 ОП МП 58 Н153</t>
  </si>
  <si>
    <t>А/д ул.деревни Федьково №58-251-551 ОП МП 58 Н154</t>
  </si>
  <si>
    <t>А/д ул.деревни Хохлы №58-251-551 ОП МП 58 Н155</t>
  </si>
  <si>
    <t>А/д ул.деревни Цеци №58-251-551 ОП МП 58 Н156</t>
  </si>
  <si>
    <t>А/д ул.деревни Чухны №58-251-551 ОП МП 58 Н157</t>
  </si>
  <si>
    <t>А/д ул.деревни Шаробыки №58-251-551 ОП МП 58 Н158</t>
  </si>
  <si>
    <t>А/д ул.деревни Шевели №58-251-551 ОП МП 58 Н159</t>
  </si>
  <si>
    <t>А/д ул.деревни Щеглыни №58-251-551 ОП МП 58 Н160</t>
  </si>
  <si>
    <t>А/д ул.деревни Щемеровы Боровы №58-251-551 ОП МП 58 Н161</t>
  </si>
  <si>
    <t>А/д подъезд к д.Атюхино №58-251-551 ОП МП 58 Н163</t>
  </si>
  <si>
    <t>А/д подъезд к д.Афромеи от а/д д.Балыши-д.Усы №58-251-551 ОП МП 58 Н164</t>
  </si>
  <si>
    <t>А/д подъезд к д.Балыши от д.Афромеи №58-251-551 ОП МП 58 Н165</t>
  </si>
  <si>
    <t>А/д подъезд к д.Балыши от д.Усы №58-251-551 ОП МП 58 Н166</t>
  </si>
  <si>
    <t>А/д подъезд к д.Бобры №58-251-551 ОП МП 58 Н168</t>
  </si>
  <si>
    <t>А/д подъезд к д.Богово №58-251-551 ОП МП 58 Н169</t>
  </si>
  <si>
    <t>А/д подъезд к д.Буруны №58-251-551 ОП МП 58 Н170</t>
  </si>
  <si>
    <t>А/д подъезд к д.Воскресенское №58-251-551 ОП МП 58 Н171</t>
  </si>
  <si>
    <t>А/д подъезд к д.Голубково №58-251-551 ОП МП 58 Н172</t>
  </si>
  <si>
    <t>А/д подъезд к д.Демидково №58-251-551 ОП МП 58 Н173</t>
  </si>
  <si>
    <t>А/д подъезд к д.Дмитрово №58-251-551 ОП МП 58 Н174</t>
  </si>
  <si>
    <t>А/д подъезд к д.Дорохово №58-251-551 ОП МП 58 Н175</t>
  </si>
  <si>
    <t>А/д подъезд к д.Жарки №58-251-551 ОП МП 58 Н177</t>
  </si>
  <si>
    <t>А/д подъезд к д.Железово №58-251-551 ОП МП 58 Н178</t>
  </si>
  <si>
    <t>А/д подъезд к д.Котьянково №58-251-551 ОП МП 58 Н179</t>
  </si>
  <si>
    <t>А/д подъезд к д.Креневка №58-251-551 ОП МП 58 Н180</t>
  </si>
  <si>
    <t>А/д подъезд к д.Куялы №58-251-551 ОП МП 58 Н181</t>
  </si>
  <si>
    <t>А/д подъезд к д.Лобазы №58-251-551 ОП МП 58 Н182</t>
  </si>
  <si>
    <t>А/д подъезд к д.Лоси №58-251-551 ОП МП 58 Н183</t>
  </si>
  <si>
    <t>А/д подъезд к д.Нифаки №58-251-551 ОП МП 58 Н184</t>
  </si>
  <si>
    <t>А/д подъезд к д.Нифаки №58-251-551 ОП МП 58 Н185</t>
  </si>
  <si>
    <t>А/д подъезд к д.Пестово №58-251-551 ОП МП 58 Н186</t>
  </si>
  <si>
    <t>А/д подъезд к д.Подборное №58-251-551 ОП МП 58 Н187</t>
  </si>
  <si>
    <t>А/д подъезд к д.Приворот №58-251-551 ОП МП 58 Н188</t>
  </si>
  <si>
    <t>А/д подъезд к д.Пустыньки №58-251-551 ОП МП 58 Н189</t>
  </si>
  <si>
    <t>А/д подъезд к д.Ракшино №58-251-551 ОП МП 58 Н190</t>
  </si>
  <si>
    <t>А/д подъезд к д.Чухны №58-251-551 ОП МП 58 Н191</t>
  </si>
  <si>
    <t>А/д подъезд к д.Шарабыки №58-251-551 ОП МП 58 Н192</t>
  </si>
  <si>
    <t>А/д подъезд к д.Щеглыни №58-251-551 ОП МП 58 Н194</t>
  </si>
  <si>
    <t>Постановление №208 от 16.08.2021г</t>
  </si>
  <si>
    <t>I РАЗДЕЛ</t>
  </si>
  <si>
    <t>1.1. Нежилые помещения - недвижимое имущество учреждения</t>
  </si>
  <si>
    <t>1100000000000 Нежилые помещения - недвижимое имущество учреждения</t>
  </si>
  <si>
    <t>Реестровый номер</t>
  </si>
  <si>
    <t>Наименование</t>
  </si>
  <si>
    <t>Инвентарный номер</t>
  </si>
  <si>
    <t>Адрес (местоположение) объекта</t>
  </si>
  <si>
    <t>Историко-культурное назначение да, нет</t>
  </si>
  <si>
    <t>Документ основание включения объекта в состав муниципальной собственности</t>
  </si>
  <si>
    <t>Основание исключение из реестра</t>
  </si>
  <si>
    <t>Здание администрации МО "Пушкинские Горы"</t>
  </si>
  <si>
    <t>Псковская область,</t>
  </si>
  <si>
    <t>р.п. Пушкинские Горы</t>
  </si>
  <si>
    <t>ул. Пушкинская, 42 а</t>
  </si>
  <si>
    <t>Закон Псковской области № 490-оз от 05 декабря 2005 года</t>
  </si>
  <si>
    <t>Здание администрации Пушкиногорской волости</t>
  </si>
  <si>
    <t>ул. Совхозный пер., д. 13</t>
  </si>
  <si>
    <t>Здание администрации д. Блажи</t>
  </si>
  <si>
    <t>Пушкиногорский район</t>
  </si>
  <si>
    <t>д. Блажи</t>
  </si>
  <si>
    <t>Здание общественного туалета</t>
  </si>
  <si>
    <t>ул. Пушкинская</t>
  </si>
  <si>
    <t>Итого:</t>
  </si>
  <si>
    <t>1.2. Сооружения- недвижимое имущество учреждения</t>
  </si>
  <si>
    <t>1200000000000 Сооружения- недвижимое имущество учреждения</t>
  </si>
  <si>
    <t>1200000000001</t>
  </si>
  <si>
    <t>Улицы</t>
  </si>
  <si>
    <t>ул. Горная</t>
  </si>
  <si>
    <t>-</t>
  </si>
  <si>
    <t>ул. Первомайская</t>
  </si>
  <si>
    <t>ул. Больничный городок</t>
  </si>
  <si>
    <t>ул. Тригорская</t>
  </si>
  <si>
    <t>ул. Льнозаводская</t>
  </si>
  <si>
    <t>ул. Пушкинская (без проезжей части)</t>
  </si>
  <si>
    <t>ул. Западная</t>
  </si>
  <si>
    <t>ул. Новоселов</t>
  </si>
  <si>
    <t xml:space="preserve">ул. Лесная </t>
  </si>
  <si>
    <t>ул. Строителей</t>
  </si>
  <si>
    <t>ул. Почтовая</t>
  </si>
  <si>
    <t>ул. Советская</t>
  </si>
  <si>
    <t>ул. Школьный городок</t>
  </si>
  <si>
    <t>ул. Заозерная</t>
  </si>
  <si>
    <t>ул. Садовая</t>
  </si>
  <si>
    <t>ул. Комсомольская</t>
  </si>
  <si>
    <t>ул. Пионерская</t>
  </si>
  <si>
    <t>ул. Молодых Патриотов</t>
  </si>
  <si>
    <t>ул. Захарова</t>
  </si>
  <si>
    <t>ул. Южная</t>
  </si>
  <si>
    <t>ул. Михайлова</t>
  </si>
  <si>
    <t>ул. Солнечная</t>
  </si>
  <si>
    <t>ул. Дачная</t>
  </si>
  <si>
    <t>ул. Северная</t>
  </si>
  <si>
    <t>ул. Новоржевская (без проезжей части)</t>
  </si>
  <si>
    <t>ул. Звездная</t>
  </si>
  <si>
    <t>ул. Хвойная</t>
  </si>
  <si>
    <t>ул. Аэродромная (без проезжей части)</t>
  </si>
  <si>
    <t>ул. Совхозная</t>
  </si>
  <si>
    <t>ул. Ленина (без проезжей части)</t>
  </si>
  <si>
    <t>ул. Лермонтова (без проезжей части)</t>
  </si>
  <si>
    <t>ул. Ермолаева</t>
  </si>
  <si>
    <t>1200000000002</t>
  </si>
  <si>
    <t>Пожарный водоем ул. М. Патриотов</t>
  </si>
  <si>
    <t>1200000000003</t>
  </si>
  <si>
    <t>Пожарный водоем Подкрестье</t>
  </si>
  <si>
    <t>1200000000004</t>
  </si>
  <si>
    <t>Пожарный водоем д. Козляки</t>
  </si>
  <si>
    <t>1200000000005</t>
  </si>
  <si>
    <t>Детский игровой комплекс</t>
  </si>
  <si>
    <t>1200000000006</t>
  </si>
  <si>
    <t>Спортивная площадка</t>
  </si>
  <si>
    <t>нет</t>
  </si>
  <si>
    <t>Всего (по подразделу 1.1.):</t>
  </si>
  <si>
    <t>Паспорт Арх. № 508</t>
  </si>
  <si>
    <t>Паспорт Арх. № 509</t>
  </si>
  <si>
    <t>Паспорт Арх. № 512</t>
  </si>
  <si>
    <t>Паспорт Арх. № 513</t>
  </si>
  <si>
    <t>Паспорт Арх. № 504</t>
  </si>
  <si>
    <t>Паспорт Арх. № 510</t>
  </si>
  <si>
    <t>Паспорт Арх. № 495</t>
  </si>
  <si>
    <t>Паспорт Арх. № 502</t>
  </si>
  <si>
    <t>Паспорт Арх. № 501</t>
  </si>
  <si>
    <t>Паспорт Арх. № 497</t>
  </si>
  <si>
    <t>Паспорт Арх. № 506</t>
  </si>
  <si>
    <t>Паспорт Арх. № 507</t>
  </si>
  <si>
    <t>Паспорт Арх. № 496</t>
  </si>
  <si>
    <t>Паспорт Арх. № 498</t>
  </si>
  <si>
    <t>Паспорт Арх. № 481</t>
  </si>
  <si>
    <t>Паспорт Арх. № 503</t>
  </si>
  <si>
    <t>д. Козляки</t>
  </si>
  <si>
    <t>д. Подкрестье</t>
  </si>
  <si>
    <t>Счет-фактура № 00000059 от 17.08.2011 г.</t>
  </si>
  <si>
    <t>II РАЗДЕЛ</t>
  </si>
  <si>
    <t>2.1. Движимое муниципальное имущество</t>
  </si>
  <si>
    <t>2100000000000 Машины и оборудование-иное движимое имущество учреждения</t>
  </si>
  <si>
    <t>Автомобиль УАЗ - 31519</t>
  </si>
  <si>
    <t>ПС0000000018</t>
  </si>
  <si>
    <t>Автомобиль УАЗ-315195 ХТТ 315195А0583246</t>
  </si>
  <si>
    <t>Всего (по разделу 2):</t>
  </si>
  <si>
    <t>III РАЗДЕЛ</t>
  </si>
  <si>
    <t>1. Недвижимое муниципальное имущество</t>
  </si>
  <si>
    <t>2. Движимое муниципальное имущество</t>
  </si>
  <si>
    <t>Администрация городского поселения "Пушкиногорье"</t>
  </si>
  <si>
    <t>Псковская область, р.п. Пушкинские Горы, ул. Пушкинская, 42</t>
  </si>
  <si>
    <t>ОГРН</t>
  </si>
  <si>
    <t>ИНН</t>
  </si>
  <si>
    <t>КПП</t>
  </si>
  <si>
    <t>ОКОГУ</t>
  </si>
  <si>
    <t>ОКПО</t>
  </si>
  <si>
    <t>ОКВЭД</t>
  </si>
  <si>
    <t>75.11.32</t>
  </si>
  <si>
    <t>ОКОПФ</t>
  </si>
  <si>
    <t>Еремчук Ирина Васильевна</t>
  </si>
  <si>
    <t>Телефон</t>
  </si>
  <si>
    <t>8(81146)2-30-21; 2-34-85; 2-37-10</t>
  </si>
  <si>
    <t>Ф.И.О. Консультанта</t>
  </si>
  <si>
    <t>Дата государственной регистрации</t>
  </si>
  <si>
    <t>Структура</t>
  </si>
  <si>
    <t>Счет-фактура № 00000047 от 13.07.2011 г.</t>
  </si>
  <si>
    <t>Счет-фактура № 00000701 от 14.12.2009 г.</t>
  </si>
  <si>
    <t>Счет-фактура № 1847 от 25 марта 2010 года</t>
  </si>
  <si>
    <t>Часовня</t>
  </si>
  <si>
    <t>д. Косохново</t>
  </si>
  <si>
    <t>Договор №28/10 от 28.10.2011 года. Акт приема передачи товара от 16.11.2011 года</t>
  </si>
  <si>
    <t>Договор № 29/10 от 28.10.2011 года. Акт приема передачи товара от 16.11.2011 года</t>
  </si>
  <si>
    <t>Распоряжение   от 17.08.2011 года № 8-р</t>
  </si>
  <si>
    <t>3 Сведения о юридическом лице обладающего правами на муниципальное имущество и сведениями о них</t>
  </si>
  <si>
    <t>Среднесписочная численность персонала</t>
  </si>
  <si>
    <t>Уставной капитал</t>
  </si>
  <si>
    <t>Всего (по разделам 1, 2):</t>
  </si>
  <si>
    <t>Востановительная стоимость основных средств  (тыс. руб.)</t>
  </si>
  <si>
    <t>В т.ч. недвижимое имущество (тыс. руб.)</t>
  </si>
  <si>
    <t>В т.ч. движимое имущество (тыс. руб.)</t>
  </si>
  <si>
    <t>Остаточная стоимость имущества  (тыс. руб.)</t>
  </si>
  <si>
    <t>Стоимость чистых активов  (тыс. руб.)</t>
  </si>
  <si>
    <t>Балансовая стоимость (тыс. руб.)</t>
  </si>
  <si>
    <t>Остаточная стоимость (тыс. руб.)</t>
  </si>
  <si>
    <t>3 Сведения о юридичиском лице обладающим правами на муниципальное имущество и сведениями о них</t>
  </si>
  <si>
    <t>Бюст В.И. Ленина</t>
  </si>
  <si>
    <t>ул.Пушкинская д.40</t>
  </si>
  <si>
    <t>1200000000007</t>
  </si>
  <si>
    <t>1200000000008</t>
  </si>
  <si>
    <t>1200000000009</t>
  </si>
  <si>
    <t>Валунный амбар 2-эт.</t>
  </si>
  <si>
    <t>Валунный амбар 1-эт.</t>
  </si>
  <si>
    <t>1200000000010</t>
  </si>
  <si>
    <t>Георгиевский надгробный крест д.Вече</t>
  </si>
  <si>
    <t>1200000000011</t>
  </si>
  <si>
    <t>Памятная плита и ограда на могиле организатора комсомольско-молодежного подполья В.Дорофеева</t>
  </si>
  <si>
    <t>ул. Лесная (гражданское кладбище)</t>
  </si>
  <si>
    <t>1200000000012</t>
  </si>
  <si>
    <t xml:space="preserve">Памятник на Братской могиле воинов Советской армии, погибших в 1994 г. </t>
  </si>
  <si>
    <t>д. Беляи</t>
  </si>
  <si>
    <t>1200000000013</t>
  </si>
  <si>
    <t>Памятник на Братской могиле воинов Советской Армии</t>
  </si>
  <si>
    <t>д. Михново</t>
  </si>
  <si>
    <t>Памятник на Братской могиле воинов советской Армии, погибших в 1994г.</t>
  </si>
  <si>
    <t>1200000000014</t>
  </si>
  <si>
    <t>д.Каврино</t>
  </si>
  <si>
    <t>Памятник на братской могиле Советских воинов (у монастыря)</t>
  </si>
  <si>
    <t>1200000000015</t>
  </si>
  <si>
    <t>1200000000016</t>
  </si>
  <si>
    <t>Памятник на Братском  кладбище партизан и мирных жителей, расстрелянных в 1941-1994 г.г.</t>
  </si>
  <si>
    <t>Памятник на одиночной могиле неизвестного солдата, погибшего в 1941г.</t>
  </si>
  <si>
    <t>1200000000017</t>
  </si>
  <si>
    <t>д.Бугрово (вход в Михайловские рощи)</t>
  </si>
  <si>
    <t>Памятный знак Герою Советского Союза И.Захарову</t>
  </si>
  <si>
    <t>1200000000018</t>
  </si>
  <si>
    <t>ул.Захарова</t>
  </si>
  <si>
    <t>1200000000019</t>
  </si>
  <si>
    <t>Памятный знак Герою Советского Союза М.Михайлову</t>
  </si>
  <si>
    <t>ул.Строителей</t>
  </si>
  <si>
    <t xml:space="preserve">Памятный знак Ф.Ермолаеву </t>
  </si>
  <si>
    <t>1200000000020</t>
  </si>
  <si>
    <t>ул.Ермолаева</t>
  </si>
  <si>
    <t>Памятник на Братской могиле 23 красноармейцам, погибшим 12.07.1941</t>
  </si>
  <si>
    <t>1200000000021</t>
  </si>
  <si>
    <t>Колхозный пер.</t>
  </si>
  <si>
    <t>1200000000022</t>
  </si>
  <si>
    <t>Крест из гранита для центрального воинского захоронения</t>
  </si>
  <si>
    <t xml:space="preserve"> ул.Пушкинская</t>
  </si>
  <si>
    <t>1200000000023</t>
  </si>
  <si>
    <t>ул.Пушкинская</t>
  </si>
  <si>
    <t>1200000000024</t>
  </si>
  <si>
    <t>А/д ул.Аэродромная №58-251-551 ОП МП 58 Н001</t>
  </si>
  <si>
    <t xml:space="preserve">ул.Аэродромная </t>
  </si>
  <si>
    <t>Постановление №76 от 26.07.2013г.</t>
  </si>
  <si>
    <t>А/д ул.Больничный городок №58-251-551 ОП МП 58 Н002</t>
  </si>
  <si>
    <t>ул.Больничный городок</t>
  </si>
  <si>
    <t>1200000000025</t>
  </si>
  <si>
    <t>1200000000026</t>
  </si>
  <si>
    <t>А/д ул.Восточная №58-251-551 ОП МП 58 Н003</t>
  </si>
  <si>
    <t>ул.Восточная</t>
  </si>
  <si>
    <t>1200000000027</t>
  </si>
  <si>
    <t>1200000000028</t>
  </si>
  <si>
    <t>1200000000029</t>
  </si>
  <si>
    <t>1200000000030</t>
  </si>
  <si>
    <t>1200000000031</t>
  </si>
  <si>
    <t>1200000000032</t>
  </si>
  <si>
    <t>1200000000033</t>
  </si>
  <si>
    <t>1200000000034</t>
  </si>
  <si>
    <t>1200000000035</t>
  </si>
  <si>
    <t>1200000000036</t>
  </si>
  <si>
    <t>1200000000037</t>
  </si>
  <si>
    <t>1200000000038</t>
  </si>
  <si>
    <t>1200000000039</t>
  </si>
  <si>
    <t>1200000000040</t>
  </si>
  <si>
    <t>А/д ул.Горная №58-251-551 ОП МП 58 Н004</t>
  </si>
  <si>
    <t>ул.Горная</t>
  </si>
  <si>
    <t>А/д ул.Дачная №58-251-551 ОП МП 58 Н005</t>
  </si>
  <si>
    <t>ул.Дачная</t>
  </si>
  <si>
    <t>А/д ул.Дорофеева №58-251-551 ОП МП 58 Н006</t>
  </si>
  <si>
    <t>ул.Дорофеева</t>
  </si>
  <si>
    <t>А/д ул.Ермолаева №58-251-551 ОП МП 58 Н007</t>
  </si>
  <si>
    <t>А/д ул.Заозерная №58-251-551 ОП МП 58 Н008</t>
  </si>
  <si>
    <t>ул.Заозерная</t>
  </si>
  <si>
    <t>А/д ул.Западная №58-251-551 ОП МП 58 Н009</t>
  </si>
  <si>
    <t>ул.Западная</t>
  </si>
  <si>
    <t>А/д ул.Захарова №58-251-551 ОП МП 58 Н010</t>
  </si>
  <si>
    <t>А/д ул.Звездная №58-251-551 ОП МП 58 Н011</t>
  </si>
  <si>
    <t>ул.Звездная</t>
  </si>
  <si>
    <t>А/д ул.Зеленый переулок №58-251-551 ОП МП 58 Н012</t>
  </si>
  <si>
    <t>ул.Зеленый переулок</t>
  </si>
  <si>
    <t>ул.Колхозный  переулок</t>
  </si>
  <si>
    <t>А/д ул.Колхозный  переулок №58-251-551 ОП МП 58 Н013</t>
  </si>
  <si>
    <t>А/д ул.Комсомольская №58-251-551 ОП МП 58 Н014</t>
  </si>
  <si>
    <t>ул.Комсомольская</t>
  </si>
  <si>
    <t>А/д ул.Ленина №58-251-551 ОП МП 58 Н015</t>
  </si>
  <si>
    <t>ул.Ленина</t>
  </si>
  <si>
    <t>А/д ул.Лесная №58-251-551 ОП МП 58 Н016</t>
  </si>
  <si>
    <t>ул.Лесная</t>
  </si>
  <si>
    <t>А/д ул.Льнозаводская №58-251-551 ОП МП 58 Н017</t>
  </si>
  <si>
    <t>ул.Льнозаводская</t>
  </si>
  <si>
    <t>1200000000041</t>
  </si>
  <si>
    <t>ул.1-й Меховский переулок</t>
  </si>
  <si>
    <t>ул.2-й Меховский переулок</t>
  </si>
  <si>
    <t>1200000000042</t>
  </si>
  <si>
    <t xml:space="preserve"> ул. Михайлова</t>
  </si>
  <si>
    <t>1200000000043</t>
  </si>
  <si>
    <t xml:space="preserve"> ул. Новоселов</t>
  </si>
  <si>
    <t>1200000000044</t>
  </si>
  <si>
    <t xml:space="preserve"> ул. Новый переулок</t>
  </si>
  <si>
    <t>1200000000045</t>
  </si>
  <si>
    <t>ул.Первомайская</t>
  </si>
  <si>
    <t>1200000000046</t>
  </si>
  <si>
    <t>ул.Пионерская</t>
  </si>
  <si>
    <t>1200000000047</t>
  </si>
  <si>
    <t xml:space="preserve"> ул.Почтовая</t>
  </si>
  <si>
    <t>1200000000048</t>
  </si>
  <si>
    <t xml:space="preserve">ул.Пушкинский переулок </t>
  </si>
  <si>
    <t>1200000000049</t>
  </si>
  <si>
    <t>ул.Садовая</t>
  </si>
  <si>
    <t>1200000000050</t>
  </si>
  <si>
    <t>ул.Северная</t>
  </si>
  <si>
    <t>1200000000051</t>
  </si>
  <si>
    <t>ул.Сенной переулок</t>
  </si>
  <si>
    <t>1200000000052</t>
  </si>
  <si>
    <t>ул.Советская</t>
  </si>
  <si>
    <t>1200000000053</t>
  </si>
  <si>
    <t>ул.Совхозная</t>
  </si>
  <si>
    <t>1200000000054</t>
  </si>
  <si>
    <t>ул.Совхозный переулок</t>
  </si>
  <si>
    <t>1200000000055</t>
  </si>
  <si>
    <t>ул.Солнечная</t>
  </si>
  <si>
    <t>1200000000056</t>
  </si>
  <si>
    <t>1200000000057</t>
  </si>
  <si>
    <t>ул.Тригорская</t>
  </si>
  <si>
    <t>1200000000058</t>
  </si>
  <si>
    <t xml:space="preserve"> ул.1-ыйТригорский переулок</t>
  </si>
  <si>
    <t>1200000000059</t>
  </si>
  <si>
    <t xml:space="preserve"> ул.2-ойТригорский переулок</t>
  </si>
  <si>
    <t>1200000000060</t>
  </si>
  <si>
    <t>ул.Турбаза</t>
  </si>
  <si>
    <t>1200000000061</t>
  </si>
  <si>
    <t>ул.Хвойная</t>
  </si>
  <si>
    <t>1200000000062</t>
  </si>
  <si>
    <t>ул.Холодник</t>
  </si>
  <si>
    <t>1200000000063</t>
  </si>
  <si>
    <t>ул.Школьный переулок</t>
  </si>
  <si>
    <t>1200000000064</t>
  </si>
  <si>
    <t>ул.Южная</t>
  </si>
  <si>
    <t>1200000000065</t>
  </si>
  <si>
    <t xml:space="preserve"> ул.деревни Авдоши</t>
  </si>
  <si>
    <t>1200000000066</t>
  </si>
  <si>
    <t>ул.деревни Анашкино</t>
  </si>
  <si>
    <t>1200000000067</t>
  </si>
  <si>
    <t xml:space="preserve"> ул.деревни Антоново</t>
  </si>
  <si>
    <t>1200000000068</t>
  </si>
  <si>
    <t>ул.деревни Арапово</t>
  </si>
  <si>
    <t>1200000000069</t>
  </si>
  <si>
    <t>ул.деревни Астахново</t>
  </si>
  <si>
    <t>1200000000070</t>
  </si>
  <si>
    <t>ул.деревни Атюхино</t>
  </si>
  <si>
    <t>1200000000071</t>
  </si>
  <si>
    <t xml:space="preserve"> ул.деревни Афромеи</t>
  </si>
  <si>
    <t>ул.деревни Ашитково</t>
  </si>
  <si>
    <t>1200000000072</t>
  </si>
  <si>
    <t>1200000000073</t>
  </si>
  <si>
    <t xml:space="preserve"> ул.деревни Балыши</t>
  </si>
  <si>
    <t>1200000000074</t>
  </si>
  <si>
    <t>ул.деревни Барашкино</t>
  </si>
  <si>
    <t>1200000000075</t>
  </si>
  <si>
    <t>ул.деревни Беляи</t>
  </si>
  <si>
    <t>1200000000076</t>
  </si>
  <si>
    <t xml:space="preserve"> ул.деревни Березино</t>
  </si>
  <si>
    <t>1200000000077</t>
  </si>
  <si>
    <t xml:space="preserve"> ул.деревни Бирюли</t>
  </si>
  <si>
    <t>1200000000078</t>
  </si>
  <si>
    <t>ул.деревни Блажи</t>
  </si>
  <si>
    <t>1200000000079</t>
  </si>
  <si>
    <t>ул.деревни Бобры</t>
  </si>
  <si>
    <t>1200000000080</t>
  </si>
  <si>
    <t>ул.деревни Богово</t>
  </si>
  <si>
    <t>1200000000081</t>
  </si>
  <si>
    <t xml:space="preserve"> ул.деревни Богомолы</t>
  </si>
  <si>
    <t>1200000000082</t>
  </si>
  <si>
    <t>ул.деревни Боровово</t>
  </si>
  <si>
    <t>1200000000083</t>
  </si>
  <si>
    <t>ул.деревни Брюхово</t>
  </si>
  <si>
    <t>1200000000084</t>
  </si>
  <si>
    <t>ул.деревни Бугрово</t>
  </si>
  <si>
    <t>1200000000085</t>
  </si>
  <si>
    <t>ул.деревни Бурлово</t>
  </si>
  <si>
    <t xml:space="preserve"> ул.деревни Буруны</t>
  </si>
  <si>
    <t>1200000000086</t>
  </si>
  <si>
    <t>1200000000087</t>
  </si>
  <si>
    <t>ул.деревни Бутево</t>
  </si>
  <si>
    <t>1200000000088</t>
  </si>
  <si>
    <t>ул.деревни Буши</t>
  </si>
  <si>
    <t>1200000000089</t>
  </si>
  <si>
    <t>ул.деревни Вече</t>
  </si>
  <si>
    <t>1200000000090</t>
  </si>
  <si>
    <t>ул.деревни Власово</t>
  </si>
  <si>
    <t>1200000000091</t>
  </si>
  <si>
    <t>ул.деревни Волочек</t>
  </si>
  <si>
    <t>1200000000092</t>
  </si>
  <si>
    <t>ул.деревни Ворогушино</t>
  </si>
  <si>
    <t>1200000000093</t>
  </si>
  <si>
    <t>ул.деревни Воронич</t>
  </si>
  <si>
    <t>1200000000094</t>
  </si>
  <si>
    <t>ул.деревни Воскресенское</t>
  </si>
  <si>
    <t>1200000000095</t>
  </si>
  <si>
    <t xml:space="preserve"> ул.деревни Гайки</t>
  </si>
  <si>
    <t>1200000000096</t>
  </si>
  <si>
    <t>ул.деревни Гарино</t>
  </si>
  <si>
    <t>1200000000097</t>
  </si>
  <si>
    <t xml:space="preserve"> ул.деревни Глазки</t>
  </si>
  <si>
    <t>1200000000098</t>
  </si>
  <si>
    <t xml:space="preserve"> ул.деревни Голубково</t>
  </si>
  <si>
    <t>1200000000099</t>
  </si>
  <si>
    <t>ул.деревни Голубы</t>
  </si>
  <si>
    <t>1200000000100</t>
  </si>
  <si>
    <t>ул.деревни Гоньково</t>
  </si>
  <si>
    <t>1200000000101</t>
  </si>
  <si>
    <t>ул.деревни Губино</t>
  </si>
  <si>
    <t>1200000000102</t>
  </si>
  <si>
    <t xml:space="preserve"> ул.деревни Гузаревы Боровы</t>
  </si>
  <si>
    <t>1200000000103</t>
  </si>
  <si>
    <t>ул.деревни Дедовцы</t>
  </si>
  <si>
    <t>1200000000104</t>
  </si>
  <si>
    <t>ул.деревни Демидково</t>
  </si>
  <si>
    <t>1200000000105</t>
  </si>
  <si>
    <t xml:space="preserve"> ул.деревни Дмитрово</t>
  </si>
  <si>
    <t>1200000000106</t>
  </si>
  <si>
    <t xml:space="preserve">ул.деревни Дорохово </t>
  </si>
  <si>
    <t>1200000000107</t>
  </si>
  <si>
    <t xml:space="preserve"> ул.деревни Дупли</t>
  </si>
  <si>
    <t>1200000000108</t>
  </si>
  <si>
    <t xml:space="preserve"> ул.деревни Жаворонки Слепни</t>
  </si>
  <si>
    <t>1200000000109</t>
  </si>
  <si>
    <t>ул.деревни Жарки</t>
  </si>
  <si>
    <t>1200000000110</t>
  </si>
  <si>
    <t>ул.деревни Железово</t>
  </si>
  <si>
    <t>1200000000111</t>
  </si>
  <si>
    <t xml:space="preserve"> ул.деревни Загоски</t>
  </si>
  <si>
    <t>1200000000112</t>
  </si>
  <si>
    <t>ул.деревни Зимари</t>
  </si>
  <si>
    <t>1200000000113</t>
  </si>
  <si>
    <t>ул.деревни Каврино</t>
  </si>
  <si>
    <t>1200000000114</t>
  </si>
  <si>
    <t>ул.деревни Каменец</t>
  </si>
  <si>
    <t>1200000000115</t>
  </si>
  <si>
    <t xml:space="preserve"> ул.деревни Капустино</t>
  </si>
  <si>
    <t>1200000000116</t>
  </si>
  <si>
    <t xml:space="preserve"> ул.деревни Кашино</t>
  </si>
  <si>
    <t>1200000000117</t>
  </si>
  <si>
    <t>ул.деревни Кириллово</t>
  </si>
  <si>
    <t>1200000000118</t>
  </si>
  <si>
    <t>ул.деревни Клопы</t>
  </si>
  <si>
    <t>1200000000119</t>
  </si>
  <si>
    <t xml:space="preserve"> ул.деревни Кожино </t>
  </si>
  <si>
    <t>1200000000120</t>
  </si>
  <si>
    <t xml:space="preserve"> ул.деревни Козаны</t>
  </si>
  <si>
    <t>1200000000121</t>
  </si>
  <si>
    <t>ул.деревни Козляки</t>
  </si>
  <si>
    <t>1200000000122</t>
  </si>
  <si>
    <t>ул.деревни Кокорино</t>
  </si>
  <si>
    <t>1200000000123</t>
  </si>
  <si>
    <t>ул.деревни Колоканово</t>
  </si>
  <si>
    <t>1200000000124</t>
  </si>
  <si>
    <t>ул.деревни Косохново</t>
  </si>
  <si>
    <t>1200000000125</t>
  </si>
  <si>
    <t xml:space="preserve"> ул.деревни Костино</t>
  </si>
  <si>
    <t>1200000000126</t>
  </si>
  <si>
    <t>ул.деревни Котьянково</t>
  </si>
  <si>
    <t>1200000000127</t>
  </si>
  <si>
    <t>ул.деревни Кошкино</t>
  </si>
  <si>
    <t>1200000000128</t>
  </si>
  <si>
    <t xml:space="preserve"> ул.деревни Креневка</t>
  </si>
  <si>
    <t>1200000000129</t>
  </si>
  <si>
    <t>ул.деревни Крылово</t>
  </si>
  <si>
    <t>1200000000130</t>
  </si>
  <si>
    <t>ул.деревни Куялы</t>
  </si>
  <si>
    <t>1200000000131</t>
  </si>
  <si>
    <t xml:space="preserve"> ул.деревни Лежнево</t>
  </si>
  <si>
    <t>1200000000132</t>
  </si>
  <si>
    <t xml:space="preserve"> ул.деревни Лешово</t>
  </si>
  <si>
    <t>1200000000133</t>
  </si>
  <si>
    <t xml:space="preserve"> ул.деревни Лобазы</t>
  </si>
  <si>
    <t>1200000000134</t>
  </si>
  <si>
    <t>1200000000135</t>
  </si>
  <si>
    <t>ул.деревни Лопатино</t>
  </si>
  <si>
    <t>ул.деревни Лоси</t>
  </si>
  <si>
    <t>1200000000136</t>
  </si>
  <si>
    <t>ул.деревни Луговка</t>
  </si>
  <si>
    <t>1200000000137</t>
  </si>
  <si>
    <t>ул.деревни Малыгино</t>
  </si>
  <si>
    <t>1200000000138</t>
  </si>
  <si>
    <t>ул.деревни Михново</t>
  </si>
  <si>
    <t>1200000000139</t>
  </si>
  <si>
    <t>1200000000140</t>
  </si>
  <si>
    <t>ул.деревни Новая Березовка</t>
  </si>
  <si>
    <t>1200000000141</t>
  </si>
  <si>
    <t xml:space="preserve"> ул.деревни Носово</t>
  </si>
  <si>
    <t>1200000000142</t>
  </si>
  <si>
    <t xml:space="preserve"> ул.деревни Осница</t>
  </si>
  <si>
    <t>1200000000143</t>
  </si>
  <si>
    <t>ул.деревни Пальчихино</t>
  </si>
  <si>
    <t>1200000000144</t>
  </si>
  <si>
    <t>ул.деревни Паренцево</t>
  </si>
  <si>
    <t>1200000000145</t>
  </si>
  <si>
    <t>ул.деревни Пестово</t>
  </si>
  <si>
    <t>1200000000146</t>
  </si>
  <si>
    <t>ул.деревни Петровское</t>
  </si>
  <si>
    <t>1200000000147</t>
  </si>
  <si>
    <t xml:space="preserve"> ул.деревни Печехново</t>
  </si>
  <si>
    <t>1200000000148</t>
  </si>
  <si>
    <t>1200000000149</t>
  </si>
  <si>
    <t>ул.деревни Подборное</t>
  </si>
  <si>
    <t xml:space="preserve"> ул.деревни Подборье</t>
  </si>
  <si>
    <t>1200000000150</t>
  </si>
  <si>
    <t xml:space="preserve"> ул.деревни Подкрестье</t>
  </si>
  <si>
    <t>1200000000151</t>
  </si>
  <si>
    <t xml:space="preserve"> ул.деревни Попова гора</t>
  </si>
  <si>
    <t>1200000000152</t>
  </si>
  <si>
    <t xml:space="preserve"> ул.деревни Приворот</t>
  </si>
  <si>
    <t>1200000000153</t>
  </si>
  <si>
    <t>ул.деревни Пундровка</t>
  </si>
  <si>
    <t>1200000000154</t>
  </si>
  <si>
    <t>ул.деревни Пустыньки</t>
  </si>
  <si>
    <t>1200000000155</t>
  </si>
  <si>
    <t>1200000000156</t>
  </si>
  <si>
    <t>1200000000157</t>
  </si>
  <si>
    <t>1200000000158</t>
  </si>
  <si>
    <t>1200000000159</t>
  </si>
  <si>
    <t>1200000000160</t>
  </si>
  <si>
    <t>1200000000161</t>
  </si>
  <si>
    <t>ул.деревни Свинухи</t>
  </si>
  <si>
    <t>1200000000162</t>
  </si>
  <si>
    <t>ул.деревни Селиваново</t>
  </si>
  <si>
    <t>1200000000163</t>
  </si>
  <si>
    <t>ул.деревни Селихново</t>
  </si>
  <si>
    <t>1200000000164</t>
  </si>
  <si>
    <t>ул.деревни Середкино-Слепни</t>
  </si>
  <si>
    <t>1200000000165</t>
  </si>
  <si>
    <t xml:space="preserve"> ул.деревни Сермолы</t>
  </si>
  <si>
    <t>1200000000166</t>
  </si>
  <si>
    <t>ул.деревни Симаново</t>
  </si>
  <si>
    <t>1200000000167</t>
  </si>
  <si>
    <t xml:space="preserve"> ул.деревни Синичино</t>
  </si>
  <si>
    <t>1200000000168</t>
  </si>
  <si>
    <t>ул.деревни Смыки</t>
  </si>
  <si>
    <t>1200000000169</t>
  </si>
  <si>
    <t>ул.деревни Снегово</t>
  </si>
  <si>
    <t>1200000000170</t>
  </si>
  <si>
    <t xml:space="preserve"> ул.деревни Сорокино-Жуки</t>
  </si>
  <si>
    <t>1200000000171</t>
  </si>
  <si>
    <t xml:space="preserve"> ул.деревни Трукши</t>
  </si>
  <si>
    <t>1200000000172</t>
  </si>
  <si>
    <t xml:space="preserve"> ул.деревни Тюшкино</t>
  </si>
  <si>
    <t>1200000000173</t>
  </si>
  <si>
    <t xml:space="preserve"> ул.деревни Ульяшки</t>
  </si>
  <si>
    <t>1200000000174</t>
  </si>
  <si>
    <t xml:space="preserve"> ул.деревни Усы</t>
  </si>
  <si>
    <t>1200000000175</t>
  </si>
  <si>
    <t>ул.деревни Федьково</t>
  </si>
  <si>
    <t>1200000000176</t>
  </si>
  <si>
    <t>ул.деревни Хохлы</t>
  </si>
  <si>
    <t>1200000000177</t>
  </si>
  <si>
    <t>ул.деревни Цеци</t>
  </si>
  <si>
    <t>1200000000178</t>
  </si>
  <si>
    <t>ул.деревни Чухны</t>
  </si>
  <si>
    <t>ул.деревни Шаробыки</t>
  </si>
  <si>
    <t>1200000000179</t>
  </si>
  <si>
    <t>1200000000180</t>
  </si>
  <si>
    <t xml:space="preserve"> ул.деревни Шевели</t>
  </si>
  <si>
    <t>1200000000181</t>
  </si>
  <si>
    <t xml:space="preserve"> ул.деревни Щеглыни</t>
  </si>
  <si>
    <t>1200000000182</t>
  </si>
  <si>
    <t>ул.деревни Щемеровы Боровы</t>
  </si>
  <si>
    <t>1200000000183</t>
  </si>
  <si>
    <t xml:space="preserve"> д.Атюхино</t>
  </si>
  <si>
    <t>1200000000184</t>
  </si>
  <si>
    <t>1200000000185</t>
  </si>
  <si>
    <t xml:space="preserve">д.Афромеи от а/д д.Балыши-д.Усы </t>
  </si>
  <si>
    <t>1200000000186</t>
  </si>
  <si>
    <t>д.Балыши от д.Афромеи</t>
  </si>
  <si>
    <t>1200000000187</t>
  </si>
  <si>
    <t>д.Балыши от д.Усы</t>
  </si>
  <si>
    <t>1200000000188</t>
  </si>
  <si>
    <t>д.Бобры</t>
  </si>
  <si>
    <t>1200000000189</t>
  </si>
  <si>
    <t>1200000000190</t>
  </si>
  <si>
    <t xml:space="preserve"> д.Богово</t>
  </si>
  <si>
    <t>1200000000191</t>
  </si>
  <si>
    <t>д.Буруны</t>
  </si>
  <si>
    <t>1200000000192</t>
  </si>
  <si>
    <t>д.Воскресенское</t>
  </si>
  <si>
    <t>1200000000193</t>
  </si>
  <si>
    <t xml:space="preserve"> д.Голубково</t>
  </si>
  <si>
    <t>1200000000194</t>
  </si>
  <si>
    <t>д.Демидково</t>
  </si>
  <si>
    <t>1200000000195</t>
  </si>
  <si>
    <t xml:space="preserve"> д.Дмитрово</t>
  </si>
  <si>
    <t>1200000000196</t>
  </si>
  <si>
    <t>д.Дорохово</t>
  </si>
  <si>
    <t>1200000000197</t>
  </si>
  <si>
    <t>д.Жарки</t>
  </si>
  <si>
    <t>1200000000198</t>
  </si>
  <si>
    <t>д.Железово</t>
  </si>
  <si>
    <t>1200000000199</t>
  </si>
  <si>
    <t xml:space="preserve"> д.Котьянков</t>
  </si>
  <si>
    <t>1200000000200</t>
  </si>
  <si>
    <t>д.Креневка</t>
  </si>
  <si>
    <t>1200000000201</t>
  </si>
  <si>
    <t>д.Куялы</t>
  </si>
  <si>
    <t>1200000000202</t>
  </si>
  <si>
    <t xml:space="preserve"> д.Лобазы</t>
  </si>
  <si>
    <t>1200000000203</t>
  </si>
  <si>
    <t>д.Лоси</t>
  </si>
  <si>
    <t>1200000000204</t>
  </si>
  <si>
    <t>д.Нифаки</t>
  </si>
  <si>
    <t>1200000000205</t>
  </si>
  <si>
    <t>1200000000206</t>
  </si>
  <si>
    <t>д.Пестово</t>
  </si>
  <si>
    <t>1200000000207</t>
  </si>
  <si>
    <t xml:space="preserve"> д.Подборное</t>
  </si>
  <si>
    <t>1200000000208</t>
  </si>
  <si>
    <t xml:space="preserve"> д.Приворот</t>
  </si>
  <si>
    <t>1200000000209</t>
  </si>
  <si>
    <t>д.Пустыньки</t>
  </si>
  <si>
    <t>1200000000210</t>
  </si>
  <si>
    <t xml:space="preserve"> д.Ракшино</t>
  </si>
  <si>
    <t>1200000000211</t>
  </si>
  <si>
    <t>д.Чухны</t>
  </si>
  <si>
    <t>1200000000212</t>
  </si>
  <si>
    <t>д.Шарабыки</t>
  </si>
  <si>
    <t>1200000000213</t>
  </si>
  <si>
    <t>д.Щеглыни</t>
  </si>
  <si>
    <t>А/д подъезд к д.Атюхино №58-251-551 ОП МП 58 Н162</t>
  </si>
  <si>
    <t>А/д подъезд к д.Бобры №58-251-551 ОП МП 58 Н167</t>
  </si>
  <si>
    <t>1200000000214</t>
  </si>
  <si>
    <t>Муниципальный контракт 0157300025413000006-6 от 13.08.2013. Счет №32 от 18.09.2013</t>
  </si>
  <si>
    <t>Договор 13/14 от 05.11.2013. Счет №38/1 от 18.11.2013</t>
  </si>
  <si>
    <t xml:space="preserve"> </t>
  </si>
  <si>
    <t>1200000000215</t>
  </si>
  <si>
    <t>А/д ул.Льнозавод-Холодник №58-251-551 ОП МП 58 Н018</t>
  </si>
  <si>
    <t>ул.Льнозавод-Холодник</t>
  </si>
  <si>
    <t>1200000000216</t>
  </si>
  <si>
    <t>А/д подъезд к д.Дупли №58-251-551 ОП МП 58 Н176</t>
  </si>
  <si>
    <t xml:space="preserve"> д.Дупли</t>
  </si>
  <si>
    <t>1200000000217</t>
  </si>
  <si>
    <t>А/д подъезд к д.Шаробыки №58-251-551 ОП МП 58 Н193</t>
  </si>
  <si>
    <t xml:space="preserve"> д.Шаробыки</t>
  </si>
  <si>
    <t>Парки "Лукоморье"</t>
  </si>
  <si>
    <t>Пожарный водоем Колхозный пер.</t>
  </si>
  <si>
    <t>Пожарный водоем д.Блажи</t>
  </si>
  <si>
    <t>д.Блажи</t>
  </si>
  <si>
    <t>Детское уличное спортивно-игровое оборудование(Подкрестье №1)</t>
  </si>
  <si>
    <t>д.Подкрестье</t>
  </si>
  <si>
    <t>Детский спортивно- игровой комплекс парк "Лукоморье"</t>
  </si>
  <si>
    <t>Детское уличное спортивно-игровое оборудование(Подкрестье №2)</t>
  </si>
  <si>
    <t>Договор 13/05/01 от 24.06.2013. Счет №36/2 от 31.10.2013</t>
  </si>
  <si>
    <t>д.Вече</t>
  </si>
  <si>
    <t>1200000000218</t>
  </si>
  <si>
    <t>1200000000219</t>
  </si>
  <si>
    <t>Счет-фактура №000000046 от 13.07.2011г.</t>
  </si>
  <si>
    <t>Счет-фактура №000000085 от 18.11.2011г.</t>
  </si>
  <si>
    <t>Пушкинская, д.81</t>
  </si>
  <si>
    <t>Муниципальный к 0157300025414000007-0262974-01 от 23.07.2014. АВР №13 от 04.08.2014г., Товарная накладная №МАФ-2014 от 04.08.2014г.</t>
  </si>
  <si>
    <t>Детское спортивно-игровое оборудование(ул.Пушкинская,81)</t>
  </si>
  <si>
    <t>Совхозная,д.1</t>
  </si>
  <si>
    <t>Муниципальный к 0157300025414000007-0262974-01 от 23.07.2014 АВР №16 от 20.08.2014г. Товарная накладная № МАФ-2014-09</t>
  </si>
  <si>
    <t>Спортивно тренажерное оборудование(тренажерная площадка парк "Лукоморье")</t>
  </si>
  <si>
    <t>ул.Ленина парк "Лукоморье"</t>
  </si>
  <si>
    <t xml:space="preserve">ул.Ленина </t>
  </si>
  <si>
    <t>Муниципальный к 0157300025414000008-0262974-01 от 05.08.2014 Счет №30 от 12.09.2014 Товарная накладная №20/1 от 12.09.2014</t>
  </si>
  <si>
    <t>1200000000220</t>
  </si>
  <si>
    <t>Пожарный водоем</t>
  </si>
  <si>
    <t>Ул.Советскаяд.17</t>
  </si>
  <si>
    <t>1200000000221</t>
  </si>
  <si>
    <t>ул.Новоржевская напротив д.18</t>
  </si>
  <si>
    <t>1200000000222</t>
  </si>
  <si>
    <t>ул.Ермолаева д.44</t>
  </si>
  <si>
    <t>1300000000000 Земля- недвижимое имущество учреждения</t>
  </si>
  <si>
    <t>Пушкинская д.42-а</t>
  </si>
  <si>
    <t>Свидетельство 60-АЖ №822365 от 27.04.2012г.</t>
  </si>
  <si>
    <t>Совхозный пер.д.13</t>
  </si>
  <si>
    <t>Свидетельство 60-АЖ №874441 от 12.09.2012г.</t>
  </si>
  <si>
    <t>Пушкинская д.40</t>
  </si>
  <si>
    <t>Пушкинская д.42-а (административное здание) земли населенных пунктов</t>
  </si>
  <si>
    <t>Совхозный пер.д.13(административное здание) земли населенных пунктов</t>
  </si>
  <si>
    <t>Пушкинская д.40 (земли населенных пунктов)</t>
  </si>
  <si>
    <t>Свидетельство 60-АЖ №758295 от 22.07.2011г.</t>
  </si>
  <si>
    <t>д.Блажи (административное здание) земли населенных пунктов</t>
  </si>
  <si>
    <t>Свидетельство 60-АЖ №874442 от 12.09.2012г.</t>
  </si>
  <si>
    <t>Гражданское кладбище д.Воронич земли населенных пунктов</t>
  </si>
  <si>
    <t>д.Воронич</t>
  </si>
  <si>
    <t>Свидетельство 60-АЗ №002051 от 27.06.2013г.</t>
  </si>
  <si>
    <t>Свидетельство 60-АЗ №047544 от 06.12.2013г.</t>
  </si>
  <si>
    <t>Гражданское кладбище севернее д.Атюхино с/х назначения</t>
  </si>
  <si>
    <t>Гражданское кладбище севернее д.Атюхино, земли особо охран.территор.</t>
  </si>
  <si>
    <t>Свидетельство 60-АЖ №874324 от 17.09.2012г.</t>
  </si>
  <si>
    <t>Гражданское кладбище ул.Лесная. Земли населенных пунктов</t>
  </si>
  <si>
    <t>Свидетельство 60-АЗ№047287 от 13.11.2013г.</t>
  </si>
  <si>
    <t>Свидетельство 60-АЗ№ 047288 от 13.11.2013г.</t>
  </si>
  <si>
    <t xml:space="preserve">                                                                                                                                                                                 Всего( по подразделу 1.3):</t>
  </si>
  <si>
    <t xml:space="preserve">                                                                                                                                                                               Всего( по разделу 1)</t>
  </si>
  <si>
    <t>Всего (по подразделу 1.2.):</t>
  </si>
  <si>
    <t>д. Вече</t>
  </si>
  <si>
    <t>Система видеонаблюдения</t>
  </si>
  <si>
    <t>Конструкция "Аллея героев"</t>
  </si>
  <si>
    <t>Детское спортивно-игровое оборудование (ул.Ленина. д.52)</t>
  </si>
  <si>
    <t>ул.Ленина д.52</t>
  </si>
  <si>
    <t>Детское спортивно-игровое оборудование (ул.Лермонтова. д.5)</t>
  </si>
  <si>
    <t>ул.Лермонтова. д.5</t>
  </si>
  <si>
    <t>Кадастровый номер</t>
  </si>
  <si>
    <t>60:20:0401701:113</t>
  </si>
  <si>
    <t>60:20:0102302:56</t>
  </si>
  <si>
    <t>Кадастровая стоимость</t>
  </si>
  <si>
    <t>60:20:0100902:132</t>
  </si>
  <si>
    <t>Амортизация (тыс. руб.)</t>
  </si>
  <si>
    <t xml:space="preserve">                                                                                              </t>
  </si>
  <si>
    <t>МК от 01.12.2014г АВР №1 от 03.12.2014г, АВР №2 от 22.12.2014г, АВР №3 от 17.02.2015г, АВР №4 от 24.02.2015г, АВР №5 от 31.03.2015г, АВР №6 от 24.04.2015г,</t>
  </si>
  <si>
    <t>Договор №48 от 19.08.2013 Тов.накладная №124 от 01.10.2013г.</t>
  </si>
  <si>
    <t>МК №4 от 16.02.2015г. АВР №1 от 20.04.2015г.</t>
  </si>
  <si>
    <t>Тов.накладная №МАФ-2015-08 от 07.09.2015г, АВР №17 от 07.09.2015г.</t>
  </si>
  <si>
    <t>Тов.накладная №МАФ-2015-07 от 07.09.2015г, АВР №16 от 07.09.2015г.</t>
  </si>
  <si>
    <t>Обременение/основание/ дата возникновения и прекращения</t>
  </si>
  <si>
    <t>Правообладатель</t>
  </si>
  <si>
    <t>ул.деревни Нифаки</t>
  </si>
  <si>
    <t>Наименование недвижимого имущества</t>
  </si>
  <si>
    <t>Адрес (местоположение) недвижимого имущества</t>
  </si>
  <si>
    <t>Площадь, кв. м. Протяженность, м., иные параметры</t>
  </si>
  <si>
    <t>Дата возникновения / прекращения права</t>
  </si>
  <si>
    <t>ул.деревни Румянцево</t>
  </si>
  <si>
    <t>ул.деревни Рытица</t>
  </si>
  <si>
    <t>ул.Ленина (у здания Администрации района</t>
  </si>
  <si>
    <t xml:space="preserve"> ул.деревни Рудино</t>
  </si>
  <si>
    <t>ул.деревни Ромашки</t>
  </si>
  <si>
    <t>ул.деревни Рахово</t>
  </si>
  <si>
    <t xml:space="preserve"> ул.деревни Ракшино</t>
  </si>
  <si>
    <t>Амортизация (тыс.руб.)</t>
  </si>
  <si>
    <t>не зарегистрировано</t>
  </si>
  <si>
    <t>рекизиты документа - основания создания ЮЛ</t>
  </si>
  <si>
    <t>60:20:0400501:18</t>
  </si>
  <si>
    <t>60:20:1400401:47</t>
  </si>
  <si>
    <t>60:20:1400401:26</t>
  </si>
  <si>
    <t>60:20:0101201:7</t>
  </si>
  <si>
    <t>60:20:0400501:12</t>
  </si>
  <si>
    <t>60:20:0100802:19</t>
  </si>
  <si>
    <t>60:20:0802101:175</t>
  </si>
  <si>
    <t>60:20:0401701:52</t>
  </si>
  <si>
    <t>60:20:0102302:7</t>
  </si>
  <si>
    <t>60:20:0101001:73</t>
  </si>
  <si>
    <t>60:02:0101001:24</t>
  </si>
  <si>
    <t>Муниципальный к 0157300025414000011-0262974-01 от 29.09.2014. АВР №3 от 27.10.2014г.</t>
  </si>
  <si>
    <t>Муниципальный к 0157300025414000011-0262974-01 от 29.09.2014. АВР №2 от 27.10.2014г.</t>
  </si>
  <si>
    <t>Муниципальный к 0157300025414000011-0262974-01 от 29.09.2014. АВР №1 от 27.10.2014г.</t>
  </si>
  <si>
    <t>1200000000223</t>
  </si>
  <si>
    <t>Памятник из гранита д.Вече</t>
  </si>
  <si>
    <t>Дог.№4 от31.07.2017г .Передаточный акт№5от31.07.2017г.</t>
  </si>
  <si>
    <t>Детское  спортивно-игровое оборудование(ул.Совхозная,14)</t>
  </si>
  <si>
    <t>Детское спортивно-игровое оборудование (д.Козляки)</t>
  </si>
  <si>
    <t>д.Козляки</t>
  </si>
  <si>
    <t>Детское спортивно-игровое оборудование (ул.Ермолаева)</t>
  </si>
  <si>
    <t>Детское спортивно-игровое оборудование (ул.Южная)</t>
  </si>
  <si>
    <t>Детское спортивно-игровое оборудование (д.Кокорино)</t>
  </si>
  <si>
    <t>д.Кокорино</t>
  </si>
  <si>
    <t>Автомобиль Рено Логан</t>
  </si>
  <si>
    <t>Тов.накладная № от 08.11.2016г, АВР № от 08.11.2016г.</t>
  </si>
  <si>
    <t>Тов.накладная № от 31.08.2017г, АВР № от 31.08.2017г.</t>
  </si>
  <si>
    <t xml:space="preserve">Тов.накладная № от 27.07.2016г, </t>
  </si>
  <si>
    <t>60:20:0000000:96</t>
  </si>
  <si>
    <t>Детский игровой комплекс "Сказка"(ул.Совхозная)</t>
  </si>
  <si>
    <t>1200000000224</t>
  </si>
  <si>
    <t>Муниципальный к 0157300025419000013-3 от 14.06.2019. АВР №1 от 13.09.2019</t>
  </si>
  <si>
    <t>1200000000225</t>
  </si>
  <si>
    <t>1200000000226</t>
  </si>
  <si>
    <t>д.Гарино</t>
  </si>
  <si>
    <t>1200000000227</t>
  </si>
  <si>
    <t>д.Паренцево</t>
  </si>
  <si>
    <t>1200000000228</t>
  </si>
  <si>
    <t>Комсомольская 32</t>
  </si>
  <si>
    <t>Муниципальный к 0157300025419000002-3 от 14.06.2019. АВР №001 от 14.06.2019</t>
  </si>
  <si>
    <t>1200000000229</t>
  </si>
  <si>
    <t>Ограждение для детской площадки</t>
  </si>
  <si>
    <t>Муниципальный к 0157300025419000018-3 от 27.08.2019 АВР №001 от 25.09.2019</t>
  </si>
  <si>
    <t>1200000000230</t>
  </si>
  <si>
    <t>Памятный знак из гранита</t>
  </si>
  <si>
    <t>Дог № 06.05.2019 сч.№55 от 29.05.2019 т/н 297 от 29.05.2019</t>
  </si>
  <si>
    <t>1200000000231</t>
  </si>
  <si>
    <t>Площадка спортивная Воркаут (Луки-2019) ул.Садовая,5</t>
  </si>
  <si>
    <t>1200000000232</t>
  </si>
  <si>
    <t>Оборудование д/детской площадки (д.Блажи)</t>
  </si>
  <si>
    <t>Никитина Елена Николаевна</t>
  </si>
  <si>
    <t>Спортивный комплекс</t>
  </si>
  <si>
    <t>Детское спортивно-игровое оборудование ул.Ленина около д.20.22.24.26</t>
  </si>
  <si>
    <t>Ограждение для детской площадки ул.Ленина д.№20.22.24.26</t>
  </si>
  <si>
    <t>т/н №29 от 09.08.2019договор благ.пожертвования №1 от 26.11.2020</t>
  </si>
  <si>
    <t>т/н №29 от 09.08.2019 Договор благ.пожертвования №1 от 26.11.2020</t>
  </si>
  <si>
    <t xml:space="preserve">Акт о приеме-передаче №00000003,00000004,00000005,00000006,00000007,00000008 от 11.06.2020г </t>
  </si>
  <si>
    <t>Договор благ.пожертвоваеия №1 от 26.11.2020г</t>
  </si>
  <si>
    <t>Земельный участок (Ул.Новоржевская д.30)</t>
  </si>
  <si>
    <t>60:20:0101902:337</t>
  </si>
  <si>
    <t>ул.Новоржевская д.30</t>
  </si>
  <si>
    <t>Приказ от 10.06.2021 № 2950</t>
  </si>
  <si>
    <t>60:20:0101902:341</t>
  </si>
  <si>
    <t>Памятник Георгиевский крест.Земли населенных пунктов</t>
  </si>
  <si>
    <t>Свидетельство №312ПСО 20-0460 от 09.10.1998</t>
  </si>
  <si>
    <t>1200000000233</t>
  </si>
  <si>
    <t>Жилое помещение д.Косохново д.11</t>
  </si>
  <si>
    <t>д.Косохново д.11</t>
  </si>
  <si>
    <t>Свидетельство о праве на наследство от 17.10.2019 зарег. в реестре 78/243-н/78-2019-2-985</t>
  </si>
  <si>
    <t>Земельный участок д.Косохново д.11</t>
  </si>
  <si>
    <t>60:20:0802001:28</t>
  </si>
  <si>
    <t>Свидетельство о праве на наследство от 17.10.2019 зарег. в реестре 78/243-н/78-2019-2-984</t>
  </si>
  <si>
    <t>60:20:0802001:57</t>
  </si>
  <si>
    <t>60:20:1400401:185</t>
  </si>
  <si>
    <t>60:20:0100902:58</t>
  </si>
  <si>
    <t>1200000000234</t>
  </si>
  <si>
    <t>А/д ул.Алексея Хабарова №58-251-551 ОП МП 58 Н 196</t>
  </si>
  <si>
    <t>ул.Алексея Хабарова</t>
  </si>
  <si>
    <t>А/д ул.Строителей №58-251-551 ОП МП 58 Н035</t>
  </si>
  <si>
    <t>А/д ул.Тригорская №58-251-551 ОП МП 58 Н036</t>
  </si>
  <si>
    <t>А/д ул.1-ыйТригорский переулок №58-251-551 ОП МП 58 Н037</t>
  </si>
  <si>
    <t>А/д ул.2-ойТригорский переулок №58-251-551 ОП МП 58 Н038</t>
  </si>
  <si>
    <t>А/д ул.Турбаза №58-251-551 ОП МП 58 Н039</t>
  </si>
  <si>
    <t>А/д ул.1-й Меховский переулок №58-251-551 ОП МП 58 Н019</t>
  </si>
  <si>
    <t>А/д ул.2-й Меховский переулок №58-251-551 ОП МП 58 Н020</t>
  </si>
  <si>
    <t>А/д ул. Михайлова №58-251-551 ОП МП 58 Н021</t>
  </si>
  <si>
    <t>А/д ул. Новоселов №58-251-551 ОП МП 58 Н022</t>
  </si>
  <si>
    <t>А/д ул. Новый переулок №58-251-551 ОП МП 58 Н023</t>
  </si>
  <si>
    <t>А/д ул.Первомайская №58-251-551 ОП МП 58 Н024</t>
  </si>
  <si>
    <t>А/д ул.Пионерская №58-251-551 ОП МП 58 Н025</t>
  </si>
  <si>
    <t>А/д ул.Почтовая №58-251-551 ОП МП 58 Н026</t>
  </si>
  <si>
    <t>А/д ул.Пушкинский переулок №58-251-551 ОП МП 58 Н027</t>
  </si>
  <si>
    <t>А/д ул.Садовая №58-251-551 ОП МП 58 Н028</t>
  </si>
  <si>
    <t>А/д ул.Северная №58-251-551 ОП МП 58 Н029</t>
  </si>
  <si>
    <t>А/д ул.Сенной переулок №58-251-551 ОП МП 58 Н030</t>
  </si>
  <si>
    <t>А/д ул.Советская №58-251-551 ОП МП 58 Н031</t>
  </si>
  <si>
    <t>А/д ул.Совхозная №58-251-551 ОП МП 58 Н032</t>
  </si>
  <si>
    <t>А/д ул.Совхозный переулок №58-251-551 ОП МП 58 Н033</t>
  </si>
  <si>
    <t>А/д ул.Солнечная №58-251-551 ОП МП 58 Н034</t>
  </si>
  <si>
    <t>А/д ул.Хвойная №58-251-551 ОП МП 58 Н040</t>
  </si>
  <si>
    <t>А/д ул.Холодник №58-251-551 ОП МП 58 Н041</t>
  </si>
  <si>
    <t>А/д ул.Школьный переулок №58-251-551 ОП МП 58 Н042</t>
  </si>
  <si>
    <t>А/д ул.Южная №58-251-551 ОП МП 58 Н043</t>
  </si>
  <si>
    <t>А/д ул.деревни Авдоши№58-251-551 ОП МП 58 Н044</t>
  </si>
  <si>
    <t>А/д ул.деревни Анашкино№58-251-551 ОП МП 58 Н045</t>
  </si>
  <si>
    <t>А/д ул.деревни Антоново№58-251-551 ОП МП 58 Н046</t>
  </si>
  <si>
    <t>А/д ул.деревни Арапово№58-251-551 ОП МП 58 Н047</t>
  </si>
  <si>
    <t>А/д ул.деревни Астахново№58-251-551 ОП МП 58 Н048</t>
  </si>
  <si>
    <t>А/д ул.деревни Атюхино№58-251-551 ОП МП 58 Н049</t>
  </si>
  <si>
    <t>А/д ул.деревни Афромеи№58-251-551 ОП МП 58 Н050</t>
  </si>
  <si>
    <t>А/д ул.деревни Ашитково№58-251-551 ОП МП 58 Н051</t>
  </si>
  <si>
    <t>А/д ул.деревни Балыши№58-251-551 ОП МП 58 Н052</t>
  </si>
  <si>
    <t>А/д ул.деревни Барашкино№58-251-551 ОП МП 58 Н053</t>
  </si>
  <si>
    <t>А/д ул.деревни Беляи№58-251-551 ОП МП 58 Н054</t>
  </si>
  <si>
    <t>А/д ул.деревни Березино№58-251-551 ОП МП 58 Н055</t>
  </si>
  <si>
    <t>А/д ул.деревни Бирюли№58-251-551 ОП МП 58 Н056</t>
  </si>
  <si>
    <t>А/д ул.деревни Блажи №58-251-551 ОП МП 58 Н057</t>
  </si>
  <si>
    <t>А/д ул.деревни Бобры №58-251-551 ОП МП 58 Н058</t>
  </si>
  <si>
    <t>А/д ул.деревни Богово №58-251-551 ОП МП 58 Н059</t>
  </si>
  <si>
    <t>А/д ул.деревни Богомолы №58-251-551 ОП МП 58 Н060</t>
  </si>
  <si>
    <t>А/д ул.деревни Боровово №58-251-551 ОП МП 58 Н061</t>
  </si>
  <si>
    <t xml:space="preserve"> ул.Ленина </t>
  </si>
  <si>
    <t>А/д ул.Ленина (ПушГоры-Носово) до д.25 №58 251 551 ОП МП 58Н195</t>
  </si>
  <si>
    <t>1200000000235</t>
  </si>
  <si>
    <t>А/д ул. СНТ Ручеек №58-251-551 ОП МП 58 Н 197</t>
  </si>
  <si>
    <t>ул.СНТ Ручеек гор.пос."Пушкиногорье"</t>
  </si>
  <si>
    <t>1200000000236</t>
  </si>
  <si>
    <t>Площадка спортивная Воркаут (Луки-2019) ул.Ленина,20</t>
  </si>
  <si>
    <t xml:space="preserve">                                                                   </t>
  </si>
  <si>
    <t>Ф.И.О. Зам.главы Администрации городского поселения "Пушкиногорье"</t>
  </si>
  <si>
    <t>15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</si>
</sst>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[$ZAR]_-;\-* #,##0.00\ [$ZAR]_-;_-* &quot;-&quot;??\ [$ZAR]_-;_-@_-"/>
    <numFmt numFmtId="186" formatCode="#,##0.000_р_."/>
    <numFmt numFmtId="187" formatCode="#,##0.0_р_."/>
    <numFmt numFmtId="188" formatCode="#,##0.0000_р_."/>
    <numFmt numFmtId="189" formatCode="_(* #,##0.000_);_(* \(#,##0.000\);_(* &quot;-&quot;??_);_(@_)"/>
    <numFmt numFmtId="190" formatCode="_-* #,##0.000_р_._-;\-* #,##0.000_р_._-;_-* &quot;-&quot;???_р_._-;_-@_-"/>
  </numFmts>
  <fonts count="13">
    <font>
      <sz val="10"/>
      <name val="Arial"/>
      <family val="0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7"/>
      <name val="Arial"/>
      <family val="0"/>
    </font>
    <font>
      <sz val="7"/>
      <color indexed="4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1" fontId="1" fillId="0" borderId="1" xfId="0" applyNumberFormat="1" applyFont="1" applyBorder="1" applyAlignment="1">
      <alignment horizontal="right"/>
    </xf>
    <xf numFmtId="0" fontId="1" fillId="0" borderId="5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0" fontId="1" fillId="0" borderId="1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4" fillId="0" borderId="1" xfId="0" applyFont="1" applyBorder="1" applyAlignment="1">
      <alignment horizontal="right"/>
    </xf>
    <xf numFmtId="1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/>
    </xf>
    <xf numFmtId="1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180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wrapText="1"/>
    </xf>
    <xf numFmtId="1" fontId="9" fillId="0" borderId="7" xfId="0" applyNumberFormat="1" applyFont="1" applyBorder="1" applyAlignment="1">
      <alignment horizontal="left"/>
    </xf>
    <xf numFmtId="1" fontId="9" fillId="0" borderId="5" xfId="0" applyNumberFormat="1" applyFont="1" applyBorder="1" applyAlignment="1">
      <alignment horizontal="left"/>
    </xf>
    <xf numFmtId="1" fontId="9" fillId="0" borderId="8" xfId="0" applyNumberFormat="1" applyFont="1" applyBorder="1" applyAlignment="1">
      <alignment horizontal="left"/>
    </xf>
    <xf numFmtId="180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43" fontId="1" fillId="0" borderId="0" xfId="0" applyNumberFormat="1" applyFont="1" applyAlignment="1">
      <alignment/>
    </xf>
    <xf numFmtId="0" fontId="1" fillId="0" borderId="4" xfId="0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80" fontId="10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1" xfId="0" applyFont="1" applyBorder="1" applyAlignment="1">
      <alignment wrapText="1"/>
    </xf>
    <xf numFmtId="14" fontId="10" fillId="0" borderId="1" xfId="0" applyNumberFormat="1" applyFont="1" applyBorder="1" applyAlignment="1">
      <alignment wrapText="1"/>
    </xf>
    <xf numFmtId="180" fontId="10" fillId="0" borderId="1" xfId="0" applyNumberFormat="1" applyFont="1" applyFill="1" applyBorder="1" applyAlignment="1">
      <alignment wrapText="1"/>
    </xf>
    <xf numFmtId="180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1" fontId="10" fillId="0" borderId="0" xfId="0" applyNumberFormat="1" applyFont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0" fillId="0" borderId="4" xfId="0" applyFont="1" applyBorder="1" applyAlignment="1">
      <alignment/>
    </xf>
    <xf numFmtId="0" fontId="10" fillId="0" borderId="1" xfId="0" applyFont="1" applyBorder="1" applyAlignment="1">
      <alignment/>
    </xf>
    <xf numFmtId="14" fontId="10" fillId="0" borderId="1" xfId="0" applyNumberFormat="1" applyFont="1" applyBorder="1" applyAlignment="1">
      <alignment/>
    </xf>
    <xf numFmtId="180" fontId="10" fillId="0" borderId="1" xfId="0" applyNumberFormat="1" applyFont="1" applyBorder="1" applyAlignment="1">
      <alignment/>
    </xf>
    <xf numFmtId="49" fontId="10" fillId="0" borderId="9" xfId="0" applyNumberFormat="1" applyFont="1" applyBorder="1" applyAlignment="1">
      <alignment horizontal="center" vertical="center"/>
    </xf>
    <xf numFmtId="1" fontId="10" fillId="0" borderId="9" xfId="0" applyNumberFormat="1" applyFont="1" applyBorder="1" applyAlignment="1">
      <alignment horizontal="left" vertical="top"/>
    </xf>
    <xf numFmtId="1" fontId="10" fillId="0" borderId="9" xfId="0" applyNumberFormat="1" applyFont="1" applyBorder="1" applyAlignment="1">
      <alignment horizontal="center" vertical="top"/>
    </xf>
    <xf numFmtId="0" fontId="10" fillId="0" borderId="10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1" fontId="10" fillId="0" borderId="11" xfId="0" applyNumberFormat="1" applyFont="1" applyBorder="1" applyAlignment="1">
      <alignment horizontal="right" vertical="top"/>
    </xf>
    <xf numFmtId="1" fontId="10" fillId="0" borderId="9" xfId="0" applyNumberFormat="1" applyFont="1" applyBorder="1" applyAlignment="1">
      <alignment horizontal="right" vertical="top"/>
    </xf>
    <xf numFmtId="1" fontId="10" fillId="0" borderId="9" xfId="0" applyNumberFormat="1" applyFont="1" applyBorder="1" applyAlignment="1">
      <alignment horizontal="right"/>
    </xf>
    <xf numFmtId="180" fontId="10" fillId="0" borderId="9" xfId="0" applyNumberFormat="1" applyFont="1" applyBorder="1" applyAlignment="1">
      <alignment wrapText="1"/>
    </xf>
    <xf numFmtId="0" fontId="10" fillId="0" borderId="9" xfId="0" applyFont="1" applyBorder="1" applyAlignment="1">
      <alignment horizontal="center" wrapText="1"/>
    </xf>
    <xf numFmtId="0" fontId="10" fillId="0" borderId="9" xfId="0" applyFont="1" applyBorder="1" applyAlignment="1">
      <alignment wrapText="1"/>
    </xf>
    <xf numFmtId="1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wrapText="1"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10" fillId="0" borderId="12" xfId="0" applyNumberFormat="1" applyFont="1" applyFill="1" applyBorder="1" applyAlignment="1" applyProtection="1">
      <alignment horizontal="right" vertical="top"/>
      <protection/>
    </xf>
    <xf numFmtId="180" fontId="10" fillId="0" borderId="12" xfId="0" applyNumberFormat="1" applyFont="1" applyFill="1" applyBorder="1" applyAlignment="1" applyProtection="1">
      <alignment horizontal="right" vertical="top"/>
      <protection/>
    </xf>
    <xf numFmtId="0" fontId="10" fillId="0" borderId="12" xfId="0" applyFont="1" applyBorder="1" applyAlignment="1">
      <alignment horizontal="center" wrapText="1"/>
    </xf>
    <xf numFmtId="0" fontId="10" fillId="0" borderId="12" xfId="0" applyNumberFormat="1" applyFont="1" applyFill="1" applyBorder="1" applyAlignment="1" applyProtection="1">
      <alignment horizontal="left" wrapText="1"/>
      <protection/>
    </xf>
    <xf numFmtId="0" fontId="10" fillId="0" borderId="13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12" xfId="0" applyFont="1" applyBorder="1" applyAlignment="1">
      <alignment/>
    </xf>
    <xf numFmtId="1" fontId="10" fillId="0" borderId="15" xfId="0" applyNumberFormat="1" applyFont="1" applyBorder="1" applyAlignment="1">
      <alignment horizontal="center" vertical="center"/>
    </xf>
    <xf numFmtId="0" fontId="10" fillId="0" borderId="15" xfId="0" applyNumberFormat="1" applyFont="1" applyFill="1" applyBorder="1" applyAlignment="1" applyProtection="1">
      <alignment horizontal="left" wrapText="1"/>
      <protection/>
    </xf>
    <xf numFmtId="1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7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15" xfId="0" applyNumberFormat="1" applyFont="1" applyFill="1" applyBorder="1" applyAlignment="1" applyProtection="1">
      <alignment horizontal="right" vertical="top"/>
      <protection/>
    </xf>
    <xf numFmtId="180" fontId="10" fillId="0" borderId="15" xfId="0" applyNumberFormat="1" applyFont="1" applyFill="1" applyBorder="1" applyAlignment="1" applyProtection="1">
      <alignment horizontal="right" vertical="top"/>
      <protection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/>
    </xf>
    <xf numFmtId="1" fontId="10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wrapText="1"/>
      <protection/>
    </xf>
    <xf numFmtId="1" fontId="10" fillId="0" borderId="11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1" fontId="10" fillId="0" borderId="4" xfId="0" applyNumberFormat="1" applyFont="1" applyBorder="1" applyAlignment="1">
      <alignment horizontal="right" vertical="top"/>
    </xf>
    <xf numFmtId="0" fontId="10" fillId="0" borderId="2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2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 wrapText="1"/>
    </xf>
    <xf numFmtId="0" fontId="10" fillId="0" borderId="18" xfId="0" applyFont="1" applyBorder="1" applyAlignment="1">
      <alignment horizontal="justify" vertical="top" wrapText="1"/>
    </xf>
    <xf numFmtId="0" fontId="10" fillId="0" borderId="19" xfId="0" applyFont="1" applyBorder="1" applyAlignment="1">
      <alignment/>
    </xf>
    <xf numFmtId="1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14" fontId="10" fillId="0" borderId="9" xfId="0" applyNumberFormat="1" applyFont="1" applyBorder="1" applyAlignment="1">
      <alignment/>
    </xf>
    <xf numFmtId="180" fontId="10" fillId="0" borderId="9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" xfId="0" applyFont="1" applyBorder="1" applyAlignment="1">
      <alignment horizontal="justify" vertical="top" wrapText="1"/>
    </xf>
    <xf numFmtId="1" fontId="10" fillId="0" borderId="4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/>
    </xf>
    <xf numFmtId="49" fontId="10" fillId="0" borderId="12" xfId="0" applyNumberFormat="1" applyFont="1" applyBorder="1" applyAlignment="1">
      <alignment horizontal="center" vertical="center"/>
    </xf>
    <xf numFmtId="1" fontId="10" fillId="0" borderId="9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1" fillId="0" borderId="7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8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0" xfId="0" applyFont="1" applyAlignment="1">
      <alignment wrapText="1"/>
    </xf>
    <xf numFmtId="49" fontId="10" fillId="0" borderId="2" xfId="0" applyNumberFormat="1" applyFont="1" applyBorder="1" applyAlignment="1">
      <alignment horizontal="center" vertical="center"/>
    </xf>
    <xf numFmtId="0" fontId="10" fillId="0" borderId="5" xfId="0" applyFont="1" applyFill="1" applyBorder="1" applyAlignment="1">
      <alignment vertical="top" wrapText="1"/>
    </xf>
    <xf numFmtId="1" fontId="10" fillId="0" borderId="10" xfId="0" applyNumberFormat="1" applyFont="1" applyBorder="1" applyAlignment="1">
      <alignment horizontal="center" vertical="center"/>
    </xf>
    <xf numFmtId="189" fontId="10" fillId="0" borderId="9" xfId="20" applyNumberFormat="1" applyFont="1" applyBorder="1" applyAlignment="1">
      <alignment/>
    </xf>
    <xf numFmtId="186" fontId="10" fillId="0" borderId="9" xfId="0" applyNumberFormat="1" applyFont="1" applyBorder="1" applyAlignment="1">
      <alignment/>
    </xf>
    <xf numFmtId="0" fontId="10" fillId="0" borderId="13" xfId="0" applyFont="1" applyFill="1" applyBorder="1" applyAlignment="1">
      <alignment vertical="top" wrapText="1"/>
    </xf>
    <xf numFmtId="0" fontId="10" fillId="0" borderId="3" xfId="0" applyFont="1" applyBorder="1" applyAlignment="1">
      <alignment/>
    </xf>
    <xf numFmtId="0" fontId="10" fillId="0" borderId="8" xfId="0" applyFont="1" applyBorder="1" applyAlignment="1">
      <alignment/>
    </xf>
    <xf numFmtId="1" fontId="10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" fontId="10" fillId="0" borderId="21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 wrapText="1"/>
    </xf>
    <xf numFmtId="14" fontId="10" fillId="0" borderId="4" xfId="0" applyNumberFormat="1" applyFont="1" applyBorder="1" applyAlignment="1">
      <alignment/>
    </xf>
    <xf numFmtId="1" fontId="10" fillId="0" borderId="2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vertical="top" wrapText="1"/>
    </xf>
    <xf numFmtId="0" fontId="10" fillId="0" borderId="22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0" xfId="0" applyNumberFormat="1" applyFont="1" applyAlignment="1">
      <alignment/>
    </xf>
    <xf numFmtId="4" fontId="4" fillId="0" borderId="1" xfId="0" applyNumberFormat="1" applyFont="1" applyBorder="1" applyAlignment="1">
      <alignment horizontal="center"/>
    </xf>
    <xf numFmtId="0" fontId="12" fillId="2" borderId="11" xfId="0" applyFont="1" applyFill="1" applyBorder="1" applyAlignment="1">
      <alignment/>
    </xf>
    <xf numFmtId="186" fontId="10" fillId="0" borderId="1" xfId="0" applyNumberFormat="1" applyFont="1" applyBorder="1" applyAlignment="1">
      <alignment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" fontId="10" fillId="0" borderId="5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left"/>
    </xf>
    <xf numFmtId="1" fontId="9" fillId="0" borderId="5" xfId="0" applyNumberFormat="1" applyFont="1" applyBorder="1" applyAlignment="1">
      <alignment horizontal="left"/>
    </xf>
    <xf numFmtId="1" fontId="9" fillId="0" borderId="8" xfId="0" applyNumberFormat="1" applyFont="1" applyBorder="1" applyAlignment="1">
      <alignment horizontal="left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7" fillId="0" borderId="7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8" xfId="0" applyFont="1" applyBorder="1" applyAlignment="1">
      <alignment/>
    </xf>
    <xf numFmtId="0" fontId="10" fillId="0" borderId="6" xfId="0" applyFont="1" applyBorder="1" applyAlignment="1">
      <alignment horizontal="center" vertical="center" wrapText="1"/>
    </xf>
    <xf numFmtId="1" fontId="10" fillId="0" borderId="3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4" xfId="0" applyFont="1" applyBorder="1" applyAlignment="1">
      <alignment/>
    </xf>
    <xf numFmtId="0" fontId="10" fillId="0" borderId="2" xfId="0" applyFont="1" applyBorder="1" applyAlignment="1">
      <alignment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 horizontal="right" vertical="center"/>
    </xf>
    <xf numFmtId="1" fontId="10" fillId="0" borderId="3" xfId="0" applyNumberFormat="1" applyFont="1" applyBorder="1" applyAlignment="1">
      <alignment horizontal="right" vertical="center"/>
    </xf>
    <xf numFmtId="1" fontId="10" fillId="0" borderId="4" xfId="0" applyNumberFormat="1" applyFont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right" vertical="center"/>
    </xf>
    <xf numFmtId="1" fontId="1" fillId="0" borderId="1" xfId="0" applyNumberFormat="1" applyFont="1" applyFill="1" applyBorder="1" applyAlignment="1">
      <alignment horizontal="right"/>
    </xf>
    <xf numFmtId="1" fontId="1" fillId="0" borderId="15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74.421875" style="37" customWidth="1"/>
    <col min="2" max="11" width="9.140625" style="37" customWidth="1"/>
    <col min="12" max="12" width="5.421875" style="37" customWidth="1"/>
    <col min="13" max="13" width="9.140625" style="37" hidden="1" customWidth="1"/>
    <col min="14" max="16384" width="9.140625" style="37" customWidth="1"/>
  </cols>
  <sheetData>
    <row r="1" spans="1:13" ht="15.75">
      <c r="A1" s="38" t="s">
        <v>246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5.75">
      <c r="A2" s="36" t="s">
        <v>130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5.75">
      <c r="A3" s="36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5.75">
      <c r="A4" s="39" t="s">
        <v>229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15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7.25" customHeight="1">
      <c r="A6" s="39" t="s">
        <v>132</v>
      </c>
      <c r="B6" s="44">
        <v>1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15.75">
      <c r="A7" s="39" t="s">
        <v>154</v>
      </c>
      <c r="B7" s="44">
        <v>2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5.75">
      <c r="A8" s="39" t="s">
        <v>743</v>
      </c>
      <c r="B8" s="44">
        <v>13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3" ht="15.75">
      <c r="A9" s="36" t="s">
        <v>221</v>
      </c>
      <c r="B9" s="38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ht="15.75">
      <c r="A10" s="36"/>
      <c r="B10" s="38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15.75">
      <c r="A11" s="40" t="s">
        <v>230</v>
      </c>
      <c r="B11" s="45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 ht="15.75">
      <c r="A12" s="40"/>
      <c r="B12" s="45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13" ht="31.5">
      <c r="A13" s="40" t="s">
        <v>223</v>
      </c>
      <c r="B13" s="45" t="s">
        <v>934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15.75">
      <c r="A14" s="40"/>
      <c r="B14" s="45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3" ht="15.75">
      <c r="A15" s="36" t="s">
        <v>228</v>
      </c>
      <c r="B15" s="38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 ht="15.75">
      <c r="A16" s="36"/>
      <c r="B16" s="38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3" s="42" customFormat="1" ht="31.5">
      <c r="A17" s="41" t="s">
        <v>266</v>
      </c>
      <c r="B17" s="44">
        <v>17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0"/>
  <sheetViews>
    <sheetView workbookViewId="0" topLeftCell="A336">
      <selection activeCell="N19" sqref="N19"/>
    </sheetView>
  </sheetViews>
  <sheetFormatPr defaultColWidth="9.140625" defaultRowHeight="12.75" outlineLevelCol="1"/>
  <cols>
    <col min="1" max="1" width="10.421875" style="14" customWidth="1"/>
    <col min="2" max="2" width="12.8515625" style="1" customWidth="1"/>
    <col min="3" max="3" width="10.00390625" style="14" customWidth="1" outlineLevel="1"/>
    <col min="4" max="4" width="12.28125" style="14" customWidth="1" outlineLevel="1"/>
    <col min="5" max="5" width="6.421875" style="14" customWidth="1" outlineLevel="1"/>
    <col min="6" max="6" width="7.00390625" style="1" customWidth="1" outlineLevel="1"/>
    <col min="7" max="7" width="10.00390625" style="1" customWidth="1" outlineLevel="1"/>
    <col min="8" max="8" width="8.421875" style="1" customWidth="1" outlineLevel="1"/>
    <col min="9" max="9" width="10.421875" style="1" customWidth="1" outlineLevel="1"/>
    <col min="10" max="10" width="5.28125" style="1" customWidth="1"/>
    <col min="11" max="11" width="5.140625" style="1" customWidth="1"/>
    <col min="12" max="12" width="7.421875" style="1" customWidth="1"/>
    <col min="13" max="13" width="7.421875" style="17" customWidth="1"/>
    <col min="14" max="14" width="10.00390625" style="17" customWidth="1"/>
    <col min="15" max="15" width="7.57421875" style="17" customWidth="1"/>
    <col min="16" max="16" width="4.140625" style="15" customWidth="1"/>
    <col min="17" max="17" width="10.421875" style="1" customWidth="1"/>
    <col min="18" max="18" width="3.8515625" style="1" customWidth="1"/>
    <col min="19" max="19" width="9.140625" style="1" customWidth="1"/>
    <col min="20" max="20" width="9.421875" style="1" bestFit="1" customWidth="1"/>
    <col min="21" max="16384" width="9.140625" style="1" customWidth="1"/>
  </cols>
  <sheetData>
    <row r="1" spans="1:18" ht="11.25">
      <c r="A1" s="196">
        <v>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2.75">
      <c r="A2" s="197" t="s">
        <v>130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</row>
    <row r="3" spans="1:18" ht="11.25">
      <c r="A3" s="198" t="s">
        <v>131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200"/>
    </row>
    <row r="4" spans="1:18" ht="12.75">
      <c r="A4" s="201" t="s">
        <v>132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3"/>
    </row>
    <row r="5" spans="1:18" s="3" customFormat="1" ht="105">
      <c r="A5" s="66" t="s">
        <v>133</v>
      </c>
      <c r="B5" s="67" t="s">
        <v>790</v>
      </c>
      <c r="C5" s="66" t="s">
        <v>135</v>
      </c>
      <c r="D5" s="66" t="s">
        <v>775</v>
      </c>
      <c r="E5" s="66" t="s">
        <v>778</v>
      </c>
      <c r="F5" s="187" t="s">
        <v>791</v>
      </c>
      <c r="G5" s="187"/>
      <c r="H5" s="187"/>
      <c r="I5" s="67" t="s">
        <v>788</v>
      </c>
      <c r="J5" s="67" t="s">
        <v>792</v>
      </c>
      <c r="K5" s="67" t="s">
        <v>787</v>
      </c>
      <c r="L5" s="67" t="s">
        <v>793</v>
      </c>
      <c r="M5" s="68" t="s">
        <v>264</v>
      </c>
      <c r="N5" s="68" t="s">
        <v>780</v>
      </c>
      <c r="O5" s="68" t="s">
        <v>265</v>
      </c>
      <c r="P5" s="67" t="s">
        <v>137</v>
      </c>
      <c r="Q5" s="67" t="s">
        <v>138</v>
      </c>
      <c r="R5" s="67" t="s">
        <v>139</v>
      </c>
    </row>
    <row r="6" spans="1:18" s="3" customFormat="1" ht="11.25">
      <c r="A6" s="66">
        <v>1</v>
      </c>
      <c r="B6" s="67">
        <v>2</v>
      </c>
      <c r="C6" s="66">
        <v>3</v>
      </c>
      <c r="D6" s="66">
        <v>4</v>
      </c>
      <c r="E6" s="66">
        <v>5</v>
      </c>
      <c r="F6" s="182">
        <v>6</v>
      </c>
      <c r="G6" s="183"/>
      <c r="H6" s="184"/>
      <c r="I6" s="70">
        <v>7</v>
      </c>
      <c r="J6" s="67">
        <v>8</v>
      </c>
      <c r="K6" s="67">
        <v>9</v>
      </c>
      <c r="L6" s="67">
        <v>10</v>
      </c>
      <c r="M6" s="66">
        <v>11</v>
      </c>
      <c r="N6" s="66">
        <v>12</v>
      </c>
      <c r="O6" s="66">
        <v>13</v>
      </c>
      <c r="P6" s="67">
        <v>14</v>
      </c>
      <c r="Q6" s="69">
        <v>15</v>
      </c>
      <c r="R6" s="67">
        <v>16</v>
      </c>
    </row>
    <row r="7" spans="1:18" ht="52.5">
      <c r="A7" s="73">
        <v>1100000000001</v>
      </c>
      <c r="B7" s="74" t="s">
        <v>140</v>
      </c>
      <c r="C7" s="66">
        <v>1101121000002</v>
      </c>
      <c r="D7" s="66" t="s">
        <v>779</v>
      </c>
      <c r="E7" s="66">
        <v>1988333.76</v>
      </c>
      <c r="F7" s="75" t="s">
        <v>141</v>
      </c>
      <c r="G7" s="76" t="s">
        <v>142</v>
      </c>
      <c r="H7" s="74" t="s">
        <v>143</v>
      </c>
      <c r="I7" s="74" t="s">
        <v>231</v>
      </c>
      <c r="J7" s="77">
        <v>96</v>
      </c>
      <c r="K7" s="77" t="s">
        <v>802</v>
      </c>
      <c r="L7" s="78">
        <v>26299</v>
      </c>
      <c r="M7" s="79">
        <v>300.28</v>
      </c>
      <c r="N7" s="80">
        <f>M7-O7</f>
        <v>300.28</v>
      </c>
      <c r="O7" s="80">
        <v>0</v>
      </c>
      <c r="P7" s="81" t="s">
        <v>200</v>
      </c>
      <c r="Q7" s="77" t="s">
        <v>144</v>
      </c>
      <c r="R7" s="77"/>
    </row>
    <row r="8" spans="1:18" ht="52.5">
      <c r="A8" s="73">
        <v>1100000000002</v>
      </c>
      <c r="B8" s="74" t="s">
        <v>145</v>
      </c>
      <c r="C8" s="66">
        <v>1101121000003</v>
      </c>
      <c r="D8" s="66" t="s">
        <v>777</v>
      </c>
      <c r="E8" s="66">
        <v>20498.23</v>
      </c>
      <c r="F8" s="75" t="s">
        <v>141</v>
      </c>
      <c r="G8" s="76" t="s">
        <v>142</v>
      </c>
      <c r="H8" s="74" t="s">
        <v>146</v>
      </c>
      <c r="I8" s="74" t="s">
        <v>231</v>
      </c>
      <c r="J8" s="77">
        <v>64.6</v>
      </c>
      <c r="K8" s="77" t="s">
        <v>802</v>
      </c>
      <c r="L8" s="78">
        <v>28491</v>
      </c>
      <c r="M8" s="79">
        <v>320.28</v>
      </c>
      <c r="N8" s="80">
        <v>320.28</v>
      </c>
      <c r="O8" s="80">
        <f>M8-N8</f>
        <v>0</v>
      </c>
      <c r="P8" s="81" t="s">
        <v>200</v>
      </c>
      <c r="Q8" s="77" t="s">
        <v>144</v>
      </c>
      <c r="R8" s="77"/>
    </row>
    <row r="9" spans="1:18" ht="52.5">
      <c r="A9" s="73">
        <v>1100000000003</v>
      </c>
      <c r="B9" s="74" t="s">
        <v>147</v>
      </c>
      <c r="C9" s="66">
        <v>1101121000001</v>
      </c>
      <c r="D9" s="66" t="s">
        <v>776</v>
      </c>
      <c r="E9" s="66">
        <v>1341654.69</v>
      </c>
      <c r="F9" s="75" t="s">
        <v>141</v>
      </c>
      <c r="G9" s="76" t="s">
        <v>148</v>
      </c>
      <c r="H9" s="74" t="s">
        <v>149</v>
      </c>
      <c r="I9" s="74" t="s">
        <v>231</v>
      </c>
      <c r="J9" s="77">
        <v>59</v>
      </c>
      <c r="K9" s="77" t="s">
        <v>802</v>
      </c>
      <c r="L9" s="78">
        <v>27030</v>
      </c>
      <c r="M9" s="79">
        <v>216.6</v>
      </c>
      <c r="N9" s="80">
        <f>M9-O9</f>
        <v>216.6</v>
      </c>
      <c r="O9" s="80">
        <v>0</v>
      </c>
      <c r="P9" s="81" t="s">
        <v>200</v>
      </c>
      <c r="Q9" s="77" t="s">
        <v>144</v>
      </c>
      <c r="R9" s="77"/>
    </row>
    <row r="10" spans="1:18" ht="52.5">
      <c r="A10" s="73">
        <v>1100000000004</v>
      </c>
      <c r="B10" s="74" t="s">
        <v>150</v>
      </c>
      <c r="C10" s="66">
        <v>1101121000004</v>
      </c>
      <c r="D10" s="66"/>
      <c r="E10" s="66"/>
      <c r="F10" s="75" t="s">
        <v>141</v>
      </c>
      <c r="G10" s="76" t="s">
        <v>142</v>
      </c>
      <c r="H10" s="74" t="s">
        <v>151</v>
      </c>
      <c r="I10" s="74" t="s">
        <v>231</v>
      </c>
      <c r="J10" s="77"/>
      <c r="K10" s="77" t="s">
        <v>802</v>
      </c>
      <c r="L10" s="78">
        <v>25934</v>
      </c>
      <c r="M10" s="79">
        <v>225.13</v>
      </c>
      <c r="N10" s="80">
        <f>M10-O10</f>
        <v>225.13</v>
      </c>
      <c r="O10" s="80">
        <v>0</v>
      </c>
      <c r="P10" s="81" t="s">
        <v>200</v>
      </c>
      <c r="Q10" s="77" t="s">
        <v>144</v>
      </c>
      <c r="R10" s="77"/>
    </row>
    <row r="11" spans="1:18" ht="52.5">
      <c r="A11" s="73">
        <v>1100000000005</v>
      </c>
      <c r="B11" s="74" t="s">
        <v>250</v>
      </c>
      <c r="C11" s="82">
        <v>1101121000005</v>
      </c>
      <c r="D11" s="83"/>
      <c r="E11" s="83"/>
      <c r="F11" s="75" t="s">
        <v>141</v>
      </c>
      <c r="G11" s="76" t="s">
        <v>142</v>
      </c>
      <c r="H11" s="74" t="s">
        <v>251</v>
      </c>
      <c r="I11" s="74" t="s">
        <v>231</v>
      </c>
      <c r="J11" s="85"/>
      <c r="K11" s="77" t="s">
        <v>802</v>
      </c>
      <c r="L11" s="86">
        <v>37987</v>
      </c>
      <c r="M11" s="87">
        <v>12.1</v>
      </c>
      <c r="N11" s="80">
        <f>M11-O11</f>
        <v>12.1</v>
      </c>
      <c r="O11" s="87">
        <v>0</v>
      </c>
      <c r="P11" s="85" t="s">
        <v>200</v>
      </c>
      <c r="Q11" s="77" t="s">
        <v>144</v>
      </c>
      <c r="R11" s="85"/>
    </row>
    <row r="12" spans="1:18" ht="116.25" customHeight="1">
      <c r="A12" s="73">
        <v>1100000000006</v>
      </c>
      <c r="B12" s="74" t="s">
        <v>250</v>
      </c>
      <c r="C12" s="82">
        <v>110138000609</v>
      </c>
      <c r="D12" s="83" t="s">
        <v>804</v>
      </c>
      <c r="E12" s="83">
        <v>2855.79</v>
      </c>
      <c r="F12" s="75" t="s">
        <v>141</v>
      </c>
      <c r="G12" s="76" t="s">
        <v>142</v>
      </c>
      <c r="H12" s="84" t="s">
        <v>768</v>
      </c>
      <c r="I12" s="74" t="s">
        <v>231</v>
      </c>
      <c r="J12" s="85" t="s">
        <v>781</v>
      </c>
      <c r="K12" s="77" t="s">
        <v>802</v>
      </c>
      <c r="L12" s="86">
        <v>42179</v>
      </c>
      <c r="M12" s="87">
        <v>618.69</v>
      </c>
      <c r="N12" s="80">
        <v>232.01</v>
      </c>
      <c r="O12" s="87">
        <f>M12-N12</f>
        <v>386.68000000000006</v>
      </c>
      <c r="P12" s="85" t="s">
        <v>200</v>
      </c>
      <c r="Q12" s="77" t="s">
        <v>782</v>
      </c>
      <c r="R12" s="85"/>
    </row>
    <row r="13" spans="1:18" ht="13.5" customHeight="1">
      <c r="A13" s="185" t="s">
        <v>201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80">
        <f>SUM(M7:M12)</f>
        <v>1693.08</v>
      </c>
      <c r="N13" s="80">
        <f>SUM(N7:N12)</f>
        <v>1306.3999999999999</v>
      </c>
      <c r="O13" s="80">
        <f>SUM(O7:O12)</f>
        <v>386.68000000000006</v>
      </c>
      <c r="P13" s="186"/>
      <c r="Q13" s="186"/>
      <c r="R13" s="186"/>
    </row>
    <row r="14" spans="1:18" ht="11.25">
      <c r="A14" s="190" t="s">
        <v>153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</row>
    <row r="15" spans="1:18" ht="11.25">
      <c r="A15" s="191" t="s">
        <v>154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3"/>
    </row>
    <row r="16" spans="1:18" ht="52.5">
      <c r="A16" s="88" t="s">
        <v>155</v>
      </c>
      <c r="B16" s="89" t="s">
        <v>156</v>
      </c>
      <c r="C16" s="90">
        <v>110113000021</v>
      </c>
      <c r="D16" s="90"/>
      <c r="E16" s="90"/>
      <c r="F16" s="91" t="s">
        <v>141</v>
      </c>
      <c r="G16" s="92" t="s">
        <v>142</v>
      </c>
      <c r="H16" s="93"/>
      <c r="I16" s="74" t="s">
        <v>231</v>
      </c>
      <c r="J16" s="94"/>
      <c r="K16" s="77" t="s">
        <v>802</v>
      </c>
      <c r="L16" s="95"/>
      <c r="M16" s="96">
        <v>505.21</v>
      </c>
      <c r="N16" s="96"/>
      <c r="O16" s="96">
        <v>505.21</v>
      </c>
      <c r="P16" s="97" t="s">
        <v>200</v>
      </c>
      <c r="Q16" s="98" t="s">
        <v>144</v>
      </c>
      <c r="R16" s="97"/>
    </row>
    <row r="17" spans="1:18" ht="11.25">
      <c r="A17" s="99"/>
      <c r="B17" s="100" t="s">
        <v>157</v>
      </c>
      <c r="C17" s="101"/>
      <c r="D17" s="101"/>
      <c r="E17" s="101"/>
      <c r="F17" s="102"/>
      <c r="G17" s="103"/>
      <c r="H17" s="104"/>
      <c r="I17" s="104"/>
      <c r="J17" s="100"/>
      <c r="K17" s="100"/>
      <c r="L17" s="105" t="s">
        <v>158</v>
      </c>
      <c r="M17" s="106"/>
      <c r="N17" s="106"/>
      <c r="O17" s="106"/>
      <c r="P17" s="107"/>
      <c r="Q17" s="100"/>
      <c r="R17" s="100"/>
    </row>
    <row r="18" spans="1:18" ht="21">
      <c r="A18" s="99"/>
      <c r="B18" s="108" t="s">
        <v>159</v>
      </c>
      <c r="C18" s="101"/>
      <c r="D18" s="101"/>
      <c r="E18" s="101"/>
      <c r="F18" s="109"/>
      <c r="G18" s="110"/>
      <c r="H18" s="111"/>
      <c r="I18" s="111"/>
      <c r="J18" s="100">
        <f>0.567*1000</f>
        <v>567</v>
      </c>
      <c r="K18" s="100"/>
      <c r="L18" s="105" t="s">
        <v>158</v>
      </c>
      <c r="M18" s="106"/>
      <c r="N18" s="106"/>
      <c r="O18" s="106"/>
      <c r="P18" s="107"/>
      <c r="Q18" s="100" t="s">
        <v>202</v>
      </c>
      <c r="R18" s="100"/>
    </row>
    <row r="19" spans="1:18" ht="21">
      <c r="A19" s="99"/>
      <c r="B19" s="108" t="s">
        <v>160</v>
      </c>
      <c r="C19" s="101"/>
      <c r="D19" s="101"/>
      <c r="E19" s="101"/>
      <c r="F19" s="109"/>
      <c r="G19" s="110"/>
      <c r="H19" s="111"/>
      <c r="I19" s="111"/>
      <c r="J19" s="100">
        <v>366</v>
      </c>
      <c r="K19" s="100"/>
      <c r="L19" s="105" t="s">
        <v>158</v>
      </c>
      <c r="M19" s="106"/>
      <c r="N19" s="106"/>
      <c r="O19" s="106"/>
      <c r="P19" s="107"/>
      <c r="Q19" s="100" t="s">
        <v>204</v>
      </c>
      <c r="R19" s="100"/>
    </row>
    <row r="20" spans="1:18" ht="21">
      <c r="A20" s="113"/>
      <c r="B20" s="114" t="s">
        <v>161</v>
      </c>
      <c r="C20" s="115"/>
      <c r="D20" s="115"/>
      <c r="E20" s="115"/>
      <c r="F20" s="116"/>
      <c r="G20" s="117"/>
      <c r="H20" s="118"/>
      <c r="I20" s="118"/>
      <c r="J20" s="119">
        <f>1.124*1000</f>
        <v>1124</v>
      </c>
      <c r="K20" s="119"/>
      <c r="L20" s="120" t="s">
        <v>158</v>
      </c>
      <c r="M20" s="121"/>
      <c r="N20" s="121"/>
      <c r="O20" s="121"/>
      <c r="P20" s="122"/>
      <c r="Q20" s="100" t="s">
        <v>206</v>
      </c>
      <c r="R20" s="119"/>
    </row>
    <row r="21" spans="1:18" s="11" customFormat="1" ht="15" customHeight="1" hidden="1">
      <c r="A21" s="189">
        <v>4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</row>
    <row r="22" spans="1:18" s="3" customFormat="1" ht="11.25" hidden="1">
      <c r="A22" s="124">
        <v>1</v>
      </c>
      <c r="B22" s="125">
        <v>2</v>
      </c>
      <c r="C22" s="124">
        <v>3</v>
      </c>
      <c r="D22" s="124">
        <v>3</v>
      </c>
      <c r="E22" s="124">
        <v>3</v>
      </c>
      <c r="F22" s="194">
        <v>4</v>
      </c>
      <c r="G22" s="195"/>
      <c r="H22" s="181"/>
      <c r="I22" s="72"/>
      <c r="J22" s="125">
        <v>5</v>
      </c>
      <c r="K22" s="125">
        <v>6</v>
      </c>
      <c r="L22" s="125">
        <v>7</v>
      </c>
      <c r="M22" s="124">
        <v>8</v>
      </c>
      <c r="N22" s="124">
        <v>9</v>
      </c>
      <c r="O22" s="124">
        <v>9</v>
      </c>
      <c r="P22" s="125">
        <v>10</v>
      </c>
      <c r="Q22" s="71">
        <v>11</v>
      </c>
      <c r="R22" s="125">
        <v>12</v>
      </c>
    </row>
    <row r="23" spans="1:18" ht="11.25">
      <c r="A23" s="99"/>
      <c r="B23" s="108" t="s">
        <v>162</v>
      </c>
      <c r="C23" s="101"/>
      <c r="D23" s="101"/>
      <c r="E23" s="101"/>
      <c r="F23" s="109"/>
      <c r="G23" s="110"/>
      <c r="H23" s="111"/>
      <c r="I23" s="111"/>
      <c r="J23" s="100"/>
      <c r="K23" s="100"/>
      <c r="L23" s="105" t="s">
        <v>158</v>
      </c>
      <c r="M23" s="106"/>
      <c r="N23" s="106"/>
      <c r="O23" s="106"/>
      <c r="P23" s="107"/>
      <c r="Q23" s="100"/>
      <c r="R23" s="100"/>
    </row>
    <row r="24" spans="1:18" ht="21">
      <c r="A24" s="99"/>
      <c r="B24" s="108" t="s">
        <v>163</v>
      </c>
      <c r="C24" s="101"/>
      <c r="D24" s="101"/>
      <c r="E24" s="101"/>
      <c r="F24" s="109"/>
      <c r="G24" s="110"/>
      <c r="H24" s="111"/>
      <c r="I24" s="111"/>
      <c r="J24" s="100"/>
      <c r="K24" s="100"/>
      <c r="L24" s="105" t="s">
        <v>158</v>
      </c>
      <c r="M24" s="106"/>
      <c r="N24" s="106"/>
      <c r="O24" s="106"/>
      <c r="P24" s="107"/>
      <c r="Q24" s="100"/>
      <c r="R24" s="100"/>
    </row>
    <row r="25" spans="1:18" ht="21">
      <c r="A25" s="99"/>
      <c r="B25" s="108" t="s">
        <v>164</v>
      </c>
      <c r="C25" s="101"/>
      <c r="D25" s="101"/>
      <c r="E25" s="101"/>
      <c r="F25" s="109"/>
      <c r="G25" s="110"/>
      <c r="H25" s="111"/>
      <c r="I25" s="111"/>
      <c r="J25" s="100">
        <v>946</v>
      </c>
      <c r="K25" s="100"/>
      <c r="L25" s="105" t="s">
        <v>158</v>
      </c>
      <c r="M25" s="106"/>
      <c r="N25" s="106"/>
      <c r="O25" s="106"/>
      <c r="P25" s="107"/>
      <c r="Q25" s="100" t="s">
        <v>205</v>
      </c>
      <c r="R25" s="100"/>
    </row>
    <row r="26" spans="1:18" ht="21">
      <c r="A26" s="99"/>
      <c r="B26" s="108" t="s">
        <v>165</v>
      </c>
      <c r="C26" s="101"/>
      <c r="D26" s="101"/>
      <c r="E26" s="101"/>
      <c r="F26" s="109"/>
      <c r="G26" s="110"/>
      <c r="H26" s="111"/>
      <c r="I26" s="111"/>
      <c r="J26" s="100">
        <v>405</v>
      </c>
      <c r="K26" s="100"/>
      <c r="L26" s="105" t="s">
        <v>158</v>
      </c>
      <c r="M26" s="106"/>
      <c r="N26" s="106"/>
      <c r="O26" s="106"/>
      <c r="P26" s="107"/>
      <c r="Q26" s="100" t="s">
        <v>207</v>
      </c>
      <c r="R26" s="100"/>
    </row>
    <row r="27" spans="1:18" ht="11.25">
      <c r="A27" s="99"/>
      <c r="B27" s="108" t="s">
        <v>166</v>
      </c>
      <c r="C27" s="101"/>
      <c r="D27" s="101"/>
      <c r="E27" s="101"/>
      <c r="F27" s="109"/>
      <c r="G27" s="110"/>
      <c r="H27" s="111"/>
      <c r="I27" s="111"/>
      <c r="J27" s="100"/>
      <c r="K27" s="100"/>
      <c r="L27" s="105" t="s">
        <v>158</v>
      </c>
      <c r="M27" s="106"/>
      <c r="N27" s="106"/>
      <c r="O27" s="106"/>
      <c r="P27" s="107"/>
      <c r="Q27" s="100"/>
      <c r="R27" s="100"/>
    </row>
    <row r="28" spans="1:18" ht="21">
      <c r="A28" s="99"/>
      <c r="B28" s="108" t="s">
        <v>167</v>
      </c>
      <c r="C28" s="101"/>
      <c r="D28" s="101"/>
      <c r="E28" s="101"/>
      <c r="F28" s="109"/>
      <c r="G28" s="110"/>
      <c r="H28" s="111"/>
      <c r="I28" s="111"/>
      <c r="J28" s="100">
        <v>2103</v>
      </c>
      <c r="K28" s="100"/>
      <c r="L28" s="105" t="s">
        <v>158</v>
      </c>
      <c r="M28" s="106"/>
      <c r="N28" s="106"/>
      <c r="O28" s="106"/>
      <c r="P28" s="107"/>
      <c r="Q28" s="100" t="s">
        <v>208</v>
      </c>
      <c r="R28" s="100"/>
    </row>
    <row r="29" spans="1:18" ht="11.25">
      <c r="A29" s="99"/>
      <c r="B29" s="108" t="s">
        <v>168</v>
      </c>
      <c r="C29" s="101"/>
      <c r="D29" s="101"/>
      <c r="E29" s="101"/>
      <c r="F29" s="109"/>
      <c r="G29" s="110"/>
      <c r="H29" s="111"/>
      <c r="I29" s="111"/>
      <c r="J29" s="100"/>
      <c r="K29" s="100"/>
      <c r="L29" s="105" t="s">
        <v>158</v>
      </c>
      <c r="M29" s="106"/>
      <c r="N29" s="106"/>
      <c r="O29" s="106"/>
      <c r="P29" s="107"/>
      <c r="Q29" s="100"/>
      <c r="R29" s="100"/>
    </row>
    <row r="30" spans="1:18" ht="21">
      <c r="A30" s="99"/>
      <c r="B30" s="108" t="s">
        <v>169</v>
      </c>
      <c r="C30" s="101"/>
      <c r="D30" s="101"/>
      <c r="E30" s="101"/>
      <c r="F30" s="109"/>
      <c r="G30" s="110"/>
      <c r="H30" s="111"/>
      <c r="I30" s="111"/>
      <c r="J30" s="100">
        <v>1703</v>
      </c>
      <c r="K30" s="100"/>
      <c r="L30" s="105" t="s">
        <v>158</v>
      </c>
      <c r="M30" s="106"/>
      <c r="N30" s="106"/>
      <c r="O30" s="106"/>
      <c r="P30" s="107"/>
      <c r="Q30" s="100" t="s">
        <v>209</v>
      </c>
      <c r="R30" s="100"/>
    </row>
    <row r="31" spans="1:18" ht="21">
      <c r="A31" s="99"/>
      <c r="B31" s="108" t="s">
        <v>170</v>
      </c>
      <c r="C31" s="101"/>
      <c r="D31" s="101"/>
      <c r="E31" s="101"/>
      <c r="F31" s="109"/>
      <c r="G31" s="110"/>
      <c r="H31" s="111"/>
      <c r="I31" s="111"/>
      <c r="J31" s="100"/>
      <c r="K31" s="100"/>
      <c r="L31" s="105" t="s">
        <v>158</v>
      </c>
      <c r="M31" s="106"/>
      <c r="N31" s="106"/>
      <c r="O31" s="106"/>
      <c r="P31" s="107"/>
      <c r="Q31" s="100"/>
      <c r="R31" s="100"/>
    </row>
    <row r="32" spans="1:18" ht="21">
      <c r="A32" s="99"/>
      <c r="B32" s="108" t="s">
        <v>171</v>
      </c>
      <c r="C32" s="101"/>
      <c r="D32" s="101"/>
      <c r="E32" s="101"/>
      <c r="F32" s="109"/>
      <c r="G32" s="110"/>
      <c r="H32" s="111"/>
      <c r="I32" s="111"/>
      <c r="J32" s="100">
        <v>2194</v>
      </c>
      <c r="K32" s="100"/>
      <c r="L32" s="105" t="s">
        <v>158</v>
      </c>
      <c r="M32" s="106"/>
      <c r="N32" s="106"/>
      <c r="O32" s="106"/>
      <c r="P32" s="107"/>
      <c r="Q32" s="100" t="s">
        <v>210</v>
      </c>
      <c r="R32" s="100"/>
    </row>
    <row r="33" spans="1:18" ht="21">
      <c r="A33" s="99"/>
      <c r="B33" s="108" t="s">
        <v>172</v>
      </c>
      <c r="C33" s="101"/>
      <c r="D33" s="101"/>
      <c r="E33" s="101"/>
      <c r="F33" s="109"/>
      <c r="G33" s="110"/>
      <c r="H33" s="111"/>
      <c r="I33" s="111"/>
      <c r="J33" s="100">
        <v>400</v>
      </c>
      <c r="K33" s="100"/>
      <c r="L33" s="105" t="s">
        <v>158</v>
      </c>
      <c r="M33" s="106"/>
      <c r="N33" s="106"/>
      <c r="O33" s="106"/>
      <c r="P33" s="107"/>
      <c r="Q33" s="100" t="s">
        <v>211</v>
      </c>
      <c r="R33" s="100"/>
    </row>
    <row r="34" spans="1:18" ht="21">
      <c r="A34" s="99"/>
      <c r="B34" s="108" t="s">
        <v>173</v>
      </c>
      <c r="C34" s="101"/>
      <c r="D34" s="101"/>
      <c r="E34" s="101"/>
      <c r="F34" s="109"/>
      <c r="G34" s="110"/>
      <c r="H34" s="111"/>
      <c r="I34" s="111"/>
      <c r="J34" s="100">
        <v>872</v>
      </c>
      <c r="K34" s="100"/>
      <c r="L34" s="105" t="s">
        <v>158</v>
      </c>
      <c r="M34" s="106"/>
      <c r="N34" s="106"/>
      <c r="O34" s="106"/>
      <c r="P34" s="107"/>
      <c r="Q34" s="100" t="s">
        <v>212</v>
      </c>
      <c r="R34" s="100"/>
    </row>
    <row r="35" spans="1:18" ht="21">
      <c r="A35" s="99"/>
      <c r="B35" s="108" t="s">
        <v>174</v>
      </c>
      <c r="C35" s="101"/>
      <c r="D35" s="101"/>
      <c r="E35" s="101"/>
      <c r="F35" s="109"/>
      <c r="G35" s="110"/>
      <c r="H35" s="111"/>
      <c r="I35" s="111"/>
      <c r="J35" s="100">
        <v>577</v>
      </c>
      <c r="K35" s="100"/>
      <c r="L35" s="105" t="s">
        <v>158</v>
      </c>
      <c r="M35" s="106"/>
      <c r="N35" s="106"/>
      <c r="O35" s="106"/>
      <c r="P35" s="107"/>
      <c r="Q35" s="100" t="s">
        <v>213</v>
      </c>
      <c r="R35" s="100"/>
    </row>
    <row r="36" spans="1:18" ht="21">
      <c r="A36" s="99"/>
      <c r="B36" s="108" t="s">
        <v>175</v>
      </c>
      <c r="C36" s="101"/>
      <c r="D36" s="101"/>
      <c r="E36" s="101"/>
      <c r="F36" s="109"/>
      <c r="G36" s="110"/>
      <c r="H36" s="111"/>
      <c r="I36" s="111"/>
      <c r="J36" s="100"/>
      <c r="K36" s="100"/>
      <c r="L36" s="105" t="s">
        <v>158</v>
      </c>
      <c r="M36" s="106"/>
      <c r="N36" s="106"/>
      <c r="O36" s="106"/>
      <c r="P36" s="107"/>
      <c r="Q36" s="100"/>
      <c r="R36" s="100"/>
    </row>
    <row r="37" spans="1:18" ht="11.25">
      <c r="A37" s="99"/>
      <c r="B37" s="108" t="s">
        <v>176</v>
      </c>
      <c r="C37" s="101"/>
      <c r="D37" s="101"/>
      <c r="E37" s="101"/>
      <c r="F37" s="109"/>
      <c r="G37" s="110"/>
      <c r="H37" s="111"/>
      <c r="I37" s="111"/>
      <c r="J37" s="100"/>
      <c r="K37" s="100"/>
      <c r="L37" s="105" t="s">
        <v>158</v>
      </c>
      <c r="M37" s="106"/>
      <c r="N37" s="106"/>
      <c r="O37" s="106"/>
      <c r="P37" s="107"/>
      <c r="Q37" s="100"/>
      <c r="R37" s="100"/>
    </row>
    <row r="38" spans="1:18" ht="21">
      <c r="A38" s="99"/>
      <c r="B38" s="108" t="s">
        <v>177</v>
      </c>
      <c r="C38" s="101"/>
      <c r="D38" s="101"/>
      <c r="E38" s="101"/>
      <c r="F38" s="109"/>
      <c r="G38" s="110"/>
      <c r="H38" s="111"/>
      <c r="I38" s="111"/>
      <c r="J38" s="100">
        <v>420</v>
      </c>
      <c r="K38" s="100"/>
      <c r="L38" s="105" t="s">
        <v>158</v>
      </c>
      <c r="M38" s="106"/>
      <c r="N38" s="106"/>
      <c r="O38" s="106"/>
      <c r="P38" s="107"/>
      <c r="Q38" s="100" t="s">
        <v>203</v>
      </c>
      <c r="R38" s="100"/>
    </row>
    <row r="39" spans="1:18" ht="21">
      <c r="A39" s="99"/>
      <c r="B39" s="108" t="s">
        <v>178</v>
      </c>
      <c r="C39" s="101"/>
      <c r="D39" s="101"/>
      <c r="E39" s="101"/>
      <c r="F39" s="109"/>
      <c r="G39" s="110"/>
      <c r="H39" s="111"/>
      <c r="I39" s="111"/>
      <c r="J39" s="100">
        <v>567</v>
      </c>
      <c r="K39" s="100"/>
      <c r="L39" s="105" t="s">
        <v>158</v>
      </c>
      <c r="M39" s="106"/>
      <c r="N39" s="106"/>
      <c r="O39" s="106"/>
      <c r="P39" s="107"/>
      <c r="Q39" s="100" t="s">
        <v>214</v>
      </c>
      <c r="R39" s="100"/>
    </row>
    <row r="40" spans="1:18" ht="11.25">
      <c r="A40" s="99"/>
      <c r="B40" s="108" t="s">
        <v>179</v>
      </c>
      <c r="C40" s="101"/>
      <c r="D40" s="101"/>
      <c r="E40" s="101"/>
      <c r="F40" s="109"/>
      <c r="G40" s="110"/>
      <c r="H40" s="111"/>
      <c r="I40" s="111"/>
      <c r="J40" s="100"/>
      <c r="K40" s="100"/>
      <c r="L40" s="105" t="s">
        <v>158</v>
      </c>
      <c r="M40" s="106"/>
      <c r="N40" s="106"/>
      <c r="O40" s="106"/>
      <c r="P40" s="107"/>
      <c r="Q40" s="100"/>
      <c r="R40" s="100"/>
    </row>
    <row r="41" spans="1:18" ht="11.25">
      <c r="A41" s="99"/>
      <c r="B41" s="108" t="s">
        <v>180</v>
      </c>
      <c r="C41" s="101"/>
      <c r="D41" s="101"/>
      <c r="E41" s="101"/>
      <c r="F41" s="109"/>
      <c r="G41" s="110"/>
      <c r="H41" s="111"/>
      <c r="I41" s="111"/>
      <c r="J41" s="100"/>
      <c r="K41" s="100"/>
      <c r="L41" s="105" t="s">
        <v>158</v>
      </c>
      <c r="M41" s="106"/>
      <c r="N41" s="106"/>
      <c r="O41" s="106"/>
      <c r="P41" s="107"/>
      <c r="Q41" s="100"/>
      <c r="R41" s="100"/>
    </row>
    <row r="42" spans="1:18" ht="11.25">
      <c r="A42" s="99"/>
      <c r="B42" s="108" t="s">
        <v>181</v>
      </c>
      <c r="C42" s="101"/>
      <c r="D42" s="101"/>
      <c r="E42" s="101"/>
      <c r="F42" s="109"/>
      <c r="G42" s="110"/>
      <c r="H42" s="111"/>
      <c r="I42" s="111"/>
      <c r="J42" s="100"/>
      <c r="K42" s="100"/>
      <c r="L42" s="105" t="s">
        <v>158</v>
      </c>
      <c r="M42" s="106"/>
      <c r="N42" s="106"/>
      <c r="O42" s="106"/>
      <c r="P42" s="107"/>
      <c r="Q42" s="100"/>
      <c r="R42" s="100"/>
    </row>
    <row r="43" spans="1:18" ht="31.5">
      <c r="A43" s="99"/>
      <c r="B43" s="108" t="s">
        <v>182</v>
      </c>
      <c r="C43" s="101"/>
      <c r="D43" s="101"/>
      <c r="E43" s="101"/>
      <c r="F43" s="109"/>
      <c r="G43" s="110"/>
      <c r="H43" s="111"/>
      <c r="I43" s="111"/>
      <c r="J43" s="100"/>
      <c r="K43" s="100"/>
      <c r="L43" s="105" t="s">
        <v>158</v>
      </c>
      <c r="M43" s="106"/>
      <c r="N43" s="106"/>
      <c r="O43" s="106"/>
      <c r="P43" s="107"/>
      <c r="Q43" s="100"/>
      <c r="R43" s="100"/>
    </row>
    <row r="44" spans="1:18" ht="11.25">
      <c r="A44" s="99"/>
      <c r="B44" s="108" t="s">
        <v>183</v>
      </c>
      <c r="C44" s="101"/>
      <c r="D44" s="101"/>
      <c r="E44" s="101"/>
      <c r="F44" s="109"/>
      <c r="G44" s="110"/>
      <c r="H44" s="111"/>
      <c r="I44" s="111"/>
      <c r="J44" s="100"/>
      <c r="K44" s="100"/>
      <c r="L44" s="105" t="s">
        <v>158</v>
      </c>
      <c r="M44" s="106"/>
      <c r="N44" s="106"/>
      <c r="O44" s="106"/>
      <c r="P44" s="107"/>
      <c r="Q44" s="100"/>
      <c r="R44" s="100"/>
    </row>
    <row r="45" spans="1:18" ht="11.25">
      <c r="A45" s="99"/>
      <c r="B45" s="108" t="s">
        <v>184</v>
      </c>
      <c r="C45" s="101"/>
      <c r="D45" s="101"/>
      <c r="E45" s="101"/>
      <c r="F45" s="109"/>
      <c r="G45" s="110"/>
      <c r="H45" s="111"/>
      <c r="I45" s="111"/>
      <c r="J45" s="100"/>
      <c r="K45" s="100"/>
      <c r="L45" s="105" t="s">
        <v>158</v>
      </c>
      <c r="M45" s="106"/>
      <c r="N45" s="106"/>
      <c r="O45" s="106"/>
      <c r="P45" s="107"/>
      <c r="Q45" s="100"/>
      <c r="R45" s="100"/>
    </row>
    <row r="46" spans="1:18" ht="31.5">
      <c r="A46" s="99"/>
      <c r="B46" s="108" t="s">
        <v>185</v>
      </c>
      <c r="C46" s="101"/>
      <c r="D46" s="101"/>
      <c r="E46" s="101"/>
      <c r="F46" s="109"/>
      <c r="G46" s="110"/>
      <c r="H46" s="111"/>
      <c r="I46" s="111"/>
      <c r="J46" s="100">
        <v>542</v>
      </c>
      <c r="K46" s="100"/>
      <c r="L46" s="105" t="s">
        <v>158</v>
      </c>
      <c r="M46" s="106"/>
      <c r="N46" s="106"/>
      <c r="O46" s="106"/>
      <c r="P46" s="107"/>
      <c r="Q46" s="100" t="s">
        <v>215</v>
      </c>
      <c r="R46" s="100"/>
    </row>
    <row r="47" spans="1:18" ht="11.25">
      <c r="A47" s="99"/>
      <c r="B47" s="108" t="s">
        <v>186</v>
      </c>
      <c r="C47" s="101"/>
      <c r="D47" s="101"/>
      <c r="E47" s="101"/>
      <c r="F47" s="109"/>
      <c r="G47" s="110"/>
      <c r="H47" s="111"/>
      <c r="I47" s="111"/>
      <c r="J47" s="100"/>
      <c r="K47" s="100"/>
      <c r="L47" s="105" t="s">
        <v>158</v>
      </c>
      <c r="M47" s="106"/>
      <c r="N47" s="106"/>
      <c r="O47" s="106"/>
      <c r="P47" s="107"/>
      <c r="Q47" s="100"/>
      <c r="R47" s="100"/>
    </row>
    <row r="48" spans="1:18" ht="21">
      <c r="A48" s="99"/>
      <c r="B48" s="108" t="s">
        <v>187</v>
      </c>
      <c r="C48" s="101"/>
      <c r="D48" s="101"/>
      <c r="E48" s="101"/>
      <c r="F48" s="109"/>
      <c r="G48" s="110"/>
      <c r="H48" s="111"/>
      <c r="I48" s="111"/>
      <c r="J48" s="100">
        <v>323</v>
      </c>
      <c r="K48" s="100"/>
      <c r="L48" s="105" t="s">
        <v>158</v>
      </c>
      <c r="M48" s="106"/>
      <c r="N48" s="106"/>
      <c r="O48" s="106"/>
      <c r="P48" s="107"/>
      <c r="Q48" s="100" t="s">
        <v>216</v>
      </c>
      <c r="R48" s="100"/>
    </row>
    <row r="49" spans="1:18" ht="21">
      <c r="A49" s="99"/>
      <c r="B49" s="108" t="s">
        <v>188</v>
      </c>
      <c r="C49" s="101"/>
      <c r="D49" s="101"/>
      <c r="E49" s="101"/>
      <c r="F49" s="109"/>
      <c r="G49" s="110"/>
      <c r="H49" s="111"/>
      <c r="I49" s="111"/>
      <c r="J49" s="100"/>
      <c r="K49" s="100"/>
      <c r="L49" s="105" t="s">
        <v>158</v>
      </c>
      <c r="M49" s="106"/>
      <c r="N49" s="106"/>
      <c r="O49" s="106"/>
      <c r="P49" s="107"/>
      <c r="Q49" s="100"/>
      <c r="R49" s="100"/>
    </row>
    <row r="50" spans="1:18" ht="21">
      <c r="A50" s="113"/>
      <c r="B50" s="114" t="s">
        <v>189</v>
      </c>
      <c r="C50" s="115"/>
      <c r="D50" s="115"/>
      <c r="E50" s="115"/>
      <c r="F50" s="116"/>
      <c r="G50" s="117"/>
      <c r="H50" s="118"/>
      <c r="I50" s="118"/>
      <c r="J50" s="119">
        <v>1479</v>
      </c>
      <c r="K50" s="119"/>
      <c r="L50" s="120" t="s">
        <v>158</v>
      </c>
      <c r="M50" s="121"/>
      <c r="N50" s="121"/>
      <c r="O50" s="121"/>
      <c r="P50" s="107"/>
      <c r="Q50" s="100" t="s">
        <v>217</v>
      </c>
      <c r="R50" s="100"/>
    </row>
    <row r="51" spans="1:18" ht="42">
      <c r="A51" s="126" t="s">
        <v>190</v>
      </c>
      <c r="B51" s="127" t="s">
        <v>191</v>
      </c>
      <c r="C51" s="73">
        <v>110134000015</v>
      </c>
      <c r="D51" s="73"/>
      <c r="E51" s="73"/>
      <c r="F51" s="91" t="s">
        <v>141</v>
      </c>
      <c r="G51" s="92" t="s">
        <v>142</v>
      </c>
      <c r="H51" s="128" t="s">
        <v>175</v>
      </c>
      <c r="I51" s="74" t="s">
        <v>231</v>
      </c>
      <c r="J51" s="85"/>
      <c r="K51" s="77" t="s">
        <v>802</v>
      </c>
      <c r="L51" s="86">
        <v>40772</v>
      </c>
      <c r="M51" s="87">
        <v>99.05</v>
      </c>
      <c r="N51" s="87"/>
      <c r="O51" s="87">
        <v>99.05</v>
      </c>
      <c r="P51" s="129" t="s">
        <v>200</v>
      </c>
      <c r="Q51" s="77" t="s">
        <v>220</v>
      </c>
      <c r="R51" s="85"/>
    </row>
    <row r="52" spans="1:18" ht="42">
      <c r="A52" s="126" t="s">
        <v>192</v>
      </c>
      <c r="B52" s="127" t="s">
        <v>193</v>
      </c>
      <c r="C52" s="73">
        <v>110113000019</v>
      </c>
      <c r="D52" s="73"/>
      <c r="E52" s="73"/>
      <c r="F52" s="91" t="s">
        <v>141</v>
      </c>
      <c r="G52" s="92" t="s">
        <v>142</v>
      </c>
      <c r="H52" s="93" t="s">
        <v>219</v>
      </c>
      <c r="I52" s="74" t="s">
        <v>231</v>
      </c>
      <c r="J52" s="85"/>
      <c r="K52" s="77" t="s">
        <v>802</v>
      </c>
      <c r="L52" s="86">
        <v>40178</v>
      </c>
      <c r="M52" s="87">
        <v>51.8</v>
      </c>
      <c r="N52" s="87"/>
      <c r="O52" s="87">
        <v>51.8</v>
      </c>
      <c r="P52" s="129" t="s">
        <v>200</v>
      </c>
      <c r="Q52" s="130" t="s">
        <v>248</v>
      </c>
      <c r="R52" s="85"/>
    </row>
    <row r="53" spans="1:18" ht="42">
      <c r="A53" s="126" t="s">
        <v>194</v>
      </c>
      <c r="B53" s="127" t="s">
        <v>195</v>
      </c>
      <c r="C53" s="73">
        <v>110134000017</v>
      </c>
      <c r="D53" s="73"/>
      <c r="E53" s="73"/>
      <c r="F53" s="91" t="s">
        <v>141</v>
      </c>
      <c r="G53" s="92" t="s">
        <v>142</v>
      </c>
      <c r="H53" s="131" t="s">
        <v>218</v>
      </c>
      <c r="I53" s="74" t="s">
        <v>231</v>
      </c>
      <c r="J53" s="85"/>
      <c r="K53" s="77" t="s">
        <v>802</v>
      </c>
      <c r="L53" s="86">
        <v>40737</v>
      </c>
      <c r="M53" s="87">
        <v>59</v>
      </c>
      <c r="N53" s="87"/>
      <c r="O53" s="87">
        <v>59</v>
      </c>
      <c r="P53" s="129" t="s">
        <v>200</v>
      </c>
      <c r="Q53" s="130" t="s">
        <v>247</v>
      </c>
      <c r="R53" s="85"/>
    </row>
    <row r="54" spans="1:18" ht="63" customHeight="1">
      <c r="A54" s="126" t="s">
        <v>196</v>
      </c>
      <c r="B54" s="127" t="s">
        <v>197</v>
      </c>
      <c r="C54" s="73">
        <v>110136000008</v>
      </c>
      <c r="D54" s="73"/>
      <c r="E54" s="73"/>
      <c r="F54" s="91" t="s">
        <v>141</v>
      </c>
      <c r="G54" s="92" t="s">
        <v>142</v>
      </c>
      <c r="H54" s="93" t="s">
        <v>716</v>
      </c>
      <c r="I54" s="74" t="s">
        <v>231</v>
      </c>
      <c r="J54" s="85"/>
      <c r="K54" s="77" t="s">
        <v>802</v>
      </c>
      <c r="L54" s="86">
        <v>40863</v>
      </c>
      <c r="M54" s="87">
        <v>61</v>
      </c>
      <c r="N54" s="87">
        <v>22.24</v>
      </c>
      <c r="O54" s="87">
        <f>M54-N54</f>
        <v>38.760000000000005</v>
      </c>
      <c r="P54" s="129" t="s">
        <v>200</v>
      </c>
      <c r="Q54" s="77" t="s">
        <v>252</v>
      </c>
      <c r="R54" s="85"/>
    </row>
    <row r="55" spans="1:18" ht="73.5">
      <c r="A55" s="126" t="s">
        <v>198</v>
      </c>
      <c r="B55" s="127" t="s">
        <v>199</v>
      </c>
      <c r="C55" s="73">
        <v>110136000039</v>
      </c>
      <c r="D55" s="73"/>
      <c r="E55" s="73"/>
      <c r="F55" s="132" t="s">
        <v>141</v>
      </c>
      <c r="G55" s="133" t="s">
        <v>142</v>
      </c>
      <c r="H55" s="131" t="s">
        <v>218</v>
      </c>
      <c r="I55" s="74" t="s">
        <v>231</v>
      </c>
      <c r="J55" s="85"/>
      <c r="K55" s="77" t="s">
        <v>802</v>
      </c>
      <c r="L55" s="86">
        <v>40863</v>
      </c>
      <c r="M55" s="87">
        <v>62</v>
      </c>
      <c r="N55" s="87">
        <v>22.61</v>
      </c>
      <c r="O55" s="87">
        <f>M55-N55</f>
        <v>39.39</v>
      </c>
      <c r="P55" s="129" t="s">
        <v>200</v>
      </c>
      <c r="Q55" s="77" t="s">
        <v>253</v>
      </c>
      <c r="R55" s="85"/>
    </row>
    <row r="56" spans="1:18" s="3" customFormat="1" ht="11.25" hidden="1">
      <c r="A56" s="124">
        <v>1</v>
      </c>
      <c r="B56" s="125">
        <v>2</v>
      </c>
      <c r="C56" s="124">
        <v>3</v>
      </c>
      <c r="D56" s="124">
        <v>3</v>
      </c>
      <c r="E56" s="124">
        <v>3</v>
      </c>
      <c r="F56" s="194">
        <v>4</v>
      </c>
      <c r="G56" s="195"/>
      <c r="H56" s="181"/>
      <c r="I56" s="72"/>
      <c r="J56" s="125">
        <v>5</v>
      </c>
      <c r="K56" s="125">
        <v>6</v>
      </c>
      <c r="L56" s="125">
        <v>7</v>
      </c>
      <c r="M56" s="124">
        <v>8</v>
      </c>
      <c r="N56" s="124">
        <v>9</v>
      </c>
      <c r="O56" s="124">
        <v>9</v>
      </c>
      <c r="P56" s="125">
        <v>10</v>
      </c>
      <c r="Q56" s="71">
        <v>11</v>
      </c>
      <c r="R56" s="125">
        <v>12</v>
      </c>
    </row>
    <row r="57" spans="1:18" ht="52.5">
      <c r="A57" s="126" t="s">
        <v>269</v>
      </c>
      <c r="B57" s="127" t="s">
        <v>267</v>
      </c>
      <c r="C57" s="73">
        <v>110113000001</v>
      </c>
      <c r="D57" s="73"/>
      <c r="E57" s="73"/>
      <c r="F57" s="132" t="s">
        <v>141</v>
      </c>
      <c r="G57" s="133" t="s">
        <v>142</v>
      </c>
      <c r="H57" s="74" t="s">
        <v>796</v>
      </c>
      <c r="I57" s="74" t="s">
        <v>231</v>
      </c>
      <c r="J57" s="85"/>
      <c r="K57" s="77" t="s">
        <v>802</v>
      </c>
      <c r="L57" s="86">
        <v>32874</v>
      </c>
      <c r="M57" s="87">
        <v>14.08</v>
      </c>
      <c r="N57" s="87"/>
      <c r="O57" s="87">
        <v>14.08</v>
      </c>
      <c r="P57" s="129" t="s">
        <v>200</v>
      </c>
      <c r="Q57" s="77" t="s">
        <v>144</v>
      </c>
      <c r="R57" s="85"/>
    </row>
    <row r="58" spans="1:18" ht="52.5">
      <c r="A58" s="126" t="s">
        <v>270</v>
      </c>
      <c r="B58" s="127" t="s">
        <v>273</v>
      </c>
      <c r="C58" s="73">
        <v>110113000022</v>
      </c>
      <c r="D58" s="66" t="s">
        <v>813</v>
      </c>
      <c r="E58" s="73">
        <v>134855</v>
      </c>
      <c r="F58" s="132" t="s">
        <v>141</v>
      </c>
      <c r="G58" s="133" t="s">
        <v>142</v>
      </c>
      <c r="H58" s="74" t="s">
        <v>268</v>
      </c>
      <c r="I58" s="74" t="s">
        <v>231</v>
      </c>
      <c r="J58" s="85">
        <v>212.5</v>
      </c>
      <c r="K58" s="77" t="s">
        <v>802</v>
      </c>
      <c r="L58" s="86">
        <v>10228</v>
      </c>
      <c r="M58" s="87">
        <v>11.7</v>
      </c>
      <c r="N58" s="87">
        <v>11.7</v>
      </c>
      <c r="O58" s="87">
        <v>0</v>
      </c>
      <c r="P58" s="129" t="s">
        <v>200</v>
      </c>
      <c r="Q58" s="77" t="s">
        <v>144</v>
      </c>
      <c r="R58" s="85"/>
    </row>
    <row r="59" spans="1:18" ht="42" hidden="1">
      <c r="A59" s="134"/>
      <c r="B59" s="135"/>
      <c r="C59" s="136"/>
      <c r="D59" s="136"/>
      <c r="E59" s="136"/>
      <c r="F59" s="136"/>
      <c r="G59" s="136"/>
      <c r="H59" s="136"/>
      <c r="I59" s="74" t="s">
        <v>231</v>
      </c>
      <c r="J59" s="136"/>
      <c r="K59" s="77" t="s">
        <v>802</v>
      </c>
      <c r="L59" s="137" t="s">
        <v>703</v>
      </c>
      <c r="M59" s="87"/>
      <c r="N59" s="87"/>
      <c r="O59" s="87"/>
      <c r="P59" s="129"/>
      <c r="Q59" s="77"/>
      <c r="R59" s="85"/>
    </row>
    <row r="60" spans="1:18" ht="52.5">
      <c r="A60" s="126" t="s">
        <v>271</v>
      </c>
      <c r="B60" s="127" t="s">
        <v>272</v>
      </c>
      <c r="C60" s="73">
        <v>110113000003</v>
      </c>
      <c r="D60" s="66" t="s">
        <v>814</v>
      </c>
      <c r="E60" s="73">
        <v>326063</v>
      </c>
      <c r="F60" s="132" t="s">
        <v>141</v>
      </c>
      <c r="G60" s="133" t="s">
        <v>142</v>
      </c>
      <c r="H60" s="74" t="s">
        <v>268</v>
      </c>
      <c r="I60" s="74" t="s">
        <v>231</v>
      </c>
      <c r="J60" s="85">
        <v>513.8</v>
      </c>
      <c r="K60" s="77" t="s">
        <v>802</v>
      </c>
      <c r="L60" s="86">
        <v>10228</v>
      </c>
      <c r="M60" s="87">
        <v>41.85</v>
      </c>
      <c r="N60" s="87">
        <v>41.85</v>
      </c>
      <c r="O60" s="87">
        <v>0</v>
      </c>
      <c r="P60" s="129" t="s">
        <v>200</v>
      </c>
      <c r="Q60" s="77" t="s">
        <v>144</v>
      </c>
      <c r="R60" s="85"/>
    </row>
    <row r="61" spans="1:18" ht="53.25" thickBot="1">
      <c r="A61" s="126" t="s">
        <v>274</v>
      </c>
      <c r="B61" s="127" t="s">
        <v>275</v>
      </c>
      <c r="C61" s="73">
        <v>110113000004</v>
      </c>
      <c r="D61" s="73"/>
      <c r="E61" s="73"/>
      <c r="F61" s="132" t="s">
        <v>141</v>
      </c>
      <c r="G61" s="133" t="s">
        <v>142</v>
      </c>
      <c r="H61" s="138" t="s">
        <v>722</v>
      </c>
      <c r="I61" s="74" t="s">
        <v>231</v>
      </c>
      <c r="J61" s="85">
        <v>291</v>
      </c>
      <c r="K61" s="77" t="s">
        <v>802</v>
      </c>
      <c r="L61" s="86">
        <v>40543</v>
      </c>
      <c r="M61" s="87">
        <v>77.75</v>
      </c>
      <c r="N61" s="87">
        <v>25.85</v>
      </c>
      <c r="O61" s="87">
        <f>M61-N61</f>
        <v>51.9</v>
      </c>
      <c r="P61" s="129" t="s">
        <v>200</v>
      </c>
      <c r="Q61" s="77" t="s">
        <v>144</v>
      </c>
      <c r="R61" s="85"/>
    </row>
    <row r="62" spans="1:18" ht="74.25" thickBot="1">
      <c r="A62" s="126" t="s">
        <v>276</v>
      </c>
      <c r="B62" s="127" t="s">
        <v>277</v>
      </c>
      <c r="C62" s="73">
        <v>110113000007</v>
      </c>
      <c r="D62" s="73"/>
      <c r="E62" s="73"/>
      <c r="F62" s="132" t="s">
        <v>141</v>
      </c>
      <c r="G62" s="133" t="s">
        <v>142</v>
      </c>
      <c r="H62" s="139" t="s">
        <v>278</v>
      </c>
      <c r="I62" s="74" t="s">
        <v>231</v>
      </c>
      <c r="J62" s="85"/>
      <c r="K62" s="77" t="s">
        <v>802</v>
      </c>
      <c r="L62" s="86">
        <v>31048</v>
      </c>
      <c r="M62" s="87">
        <v>9.18</v>
      </c>
      <c r="N62" s="87"/>
      <c r="O62" s="87">
        <v>9.18</v>
      </c>
      <c r="P62" s="129" t="s">
        <v>200</v>
      </c>
      <c r="Q62" s="77" t="s">
        <v>144</v>
      </c>
      <c r="R62" s="85"/>
    </row>
    <row r="63" spans="1:18" ht="52.5">
      <c r="A63" s="126" t="s">
        <v>279</v>
      </c>
      <c r="B63" s="140" t="s">
        <v>280</v>
      </c>
      <c r="C63" s="73">
        <v>110113000009</v>
      </c>
      <c r="D63" s="73"/>
      <c r="E63" s="73"/>
      <c r="F63" s="132" t="s">
        <v>141</v>
      </c>
      <c r="G63" s="133" t="s">
        <v>148</v>
      </c>
      <c r="H63" s="141" t="s">
        <v>281</v>
      </c>
      <c r="I63" s="74" t="s">
        <v>231</v>
      </c>
      <c r="J63" s="85">
        <v>291</v>
      </c>
      <c r="K63" s="77" t="s">
        <v>802</v>
      </c>
      <c r="L63" s="86">
        <v>25204</v>
      </c>
      <c r="M63" s="87">
        <v>9.18</v>
      </c>
      <c r="N63" s="87"/>
      <c r="O63" s="87">
        <v>9.18</v>
      </c>
      <c r="P63" s="129" t="s">
        <v>200</v>
      </c>
      <c r="Q63" s="77" t="s">
        <v>144</v>
      </c>
      <c r="R63" s="85"/>
    </row>
    <row r="64" spans="1:18" ht="52.5">
      <c r="A64" s="126" t="s">
        <v>282</v>
      </c>
      <c r="B64" s="74" t="s">
        <v>283</v>
      </c>
      <c r="C64" s="142">
        <v>110113000010</v>
      </c>
      <c r="D64" s="142"/>
      <c r="E64" s="142"/>
      <c r="F64" s="132" t="s">
        <v>141</v>
      </c>
      <c r="G64" s="92" t="s">
        <v>148</v>
      </c>
      <c r="H64" s="143" t="s">
        <v>284</v>
      </c>
      <c r="I64" s="74" t="s">
        <v>231</v>
      </c>
      <c r="J64" s="84"/>
      <c r="K64" s="77" t="s">
        <v>802</v>
      </c>
      <c r="L64" s="144">
        <v>25204</v>
      </c>
      <c r="M64" s="145">
        <v>4.59</v>
      </c>
      <c r="N64" s="145"/>
      <c r="O64" s="145">
        <v>4.59</v>
      </c>
      <c r="P64" s="129" t="s">
        <v>200</v>
      </c>
      <c r="Q64" s="77" t="s">
        <v>144</v>
      </c>
      <c r="R64" s="85"/>
    </row>
    <row r="65" spans="1:18" ht="52.5">
      <c r="A65" s="88" t="s">
        <v>286</v>
      </c>
      <c r="B65" s="77" t="s">
        <v>285</v>
      </c>
      <c r="C65" s="66">
        <v>110113000011</v>
      </c>
      <c r="D65" s="66"/>
      <c r="E65" s="66"/>
      <c r="F65" s="132" t="s">
        <v>141</v>
      </c>
      <c r="G65" s="133" t="s">
        <v>148</v>
      </c>
      <c r="H65" s="146" t="s">
        <v>287</v>
      </c>
      <c r="I65" s="74" t="s">
        <v>231</v>
      </c>
      <c r="J65" s="84"/>
      <c r="K65" s="77" t="s">
        <v>802</v>
      </c>
      <c r="L65" s="86">
        <v>27395</v>
      </c>
      <c r="M65" s="87">
        <v>22.95</v>
      </c>
      <c r="N65" s="87"/>
      <c r="O65" s="87">
        <v>22.95</v>
      </c>
      <c r="P65" s="129" t="s">
        <v>200</v>
      </c>
      <c r="Q65" s="77" t="s">
        <v>144</v>
      </c>
      <c r="R65" s="85"/>
    </row>
    <row r="66" spans="1:18" ht="52.5">
      <c r="A66" s="126" t="s">
        <v>289</v>
      </c>
      <c r="B66" s="147" t="s">
        <v>288</v>
      </c>
      <c r="C66" s="148">
        <v>110113000012</v>
      </c>
      <c r="D66" s="148"/>
      <c r="E66" s="148"/>
      <c r="F66" s="91" t="s">
        <v>141</v>
      </c>
      <c r="G66" s="133" t="s">
        <v>142</v>
      </c>
      <c r="H66" s="74" t="s">
        <v>311</v>
      </c>
      <c r="I66" s="74" t="s">
        <v>231</v>
      </c>
      <c r="J66" s="146"/>
      <c r="K66" s="77" t="s">
        <v>802</v>
      </c>
      <c r="L66" s="86">
        <v>27030</v>
      </c>
      <c r="M66" s="87">
        <v>898.6</v>
      </c>
      <c r="N66" s="87"/>
      <c r="O66" s="87">
        <v>898.6</v>
      </c>
      <c r="P66" s="149" t="s">
        <v>200</v>
      </c>
      <c r="Q66" s="98" t="s">
        <v>144</v>
      </c>
      <c r="R66" s="150"/>
    </row>
    <row r="67" spans="1:18" ht="11.25" hidden="1">
      <c r="A67" s="151"/>
      <c r="B67" s="100"/>
      <c r="C67" s="152"/>
      <c r="D67" s="152"/>
      <c r="E67" s="152"/>
      <c r="F67" s="91"/>
      <c r="G67" s="92"/>
      <c r="H67" s="143"/>
      <c r="I67" s="143"/>
      <c r="J67" s="146"/>
      <c r="K67" s="150"/>
      <c r="L67" s="144"/>
      <c r="M67" s="145"/>
      <c r="N67" s="145"/>
      <c r="O67" s="145"/>
      <c r="P67" s="149"/>
      <c r="Q67" s="153"/>
      <c r="R67" s="150"/>
    </row>
    <row r="68" spans="1:18" ht="11.25" hidden="1">
      <c r="A68" s="189">
        <v>6</v>
      </c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</row>
    <row r="69" spans="1:18" ht="11.25" hidden="1">
      <c r="A69" s="66">
        <v>1</v>
      </c>
      <c r="B69" s="67">
        <v>2</v>
      </c>
      <c r="C69" s="66">
        <v>3</v>
      </c>
      <c r="D69" s="66">
        <v>3</v>
      </c>
      <c r="E69" s="66">
        <v>3</v>
      </c>
      <c r="F69" s="182">
        <v>4</v>
      </c>
      <c r="G69" s="183"/>
      <c r="H69" s="184"/>
      <c r="I69" s="70"/>
      <c r="J69" s="67">
        <v>5</v>
      </c>
      <c r="K69" s="67">
        <v>6</v>
      </c>
      <c r="L69" s="67">
        <v>7</v>
      </c>
      <c r="M69" s="66">
        <v>8</v>
      </c>
      <c r="N69" s="66">
        <v>9</v>
      </c>
      <c r="O69" s="66">
        <v>9</v>
      </c>
      <c r="P69" s="67">
        <v>10</v>
      </c>
      <c r="Q69" s="69">
        <v>11</v>
      </c>
      <c r="R69" s="67">
        <v>12</v>
      </c>
    </row>
    <row r="70" spans="1:18" ht="2.25" customHeight="1" hidden="1">
      <c r="A70" s="124">
        <v>1</v>
      </c>
      <c r="B70" s="125">
        <v>2</v>
      </c>
      <c r="C70" s="124">
        <v>3</v>
      </c>
      <c r="D70" s="124">
        <v>3</v>
      </c>
      <c r="E70" s="124">
        <v>3</v>
      </c>
      <c r="F70" s="194">
        <v>4</v>
      </c>
      <c r="G70" s="195"/>
      <c r="H70" s="181"/>
      <c r="I70" s="72"/>
      <c r="J70" s="125">
        <v>5</v>
      </c>
      <c r="K70" s="125">
        <v>6</v>
      </c>
      <c r="L70" s="125">
        <v>7</v>
      </c>
      <c r="M70" s="124">
        <v>8</v>
      </c>
      <c r="N70" s="124">
        <v>9</v>
      </c>
      <c r="O70" s="124">
        <v>9</v>
      </c>
      <c r="P70" s="125">
        <v>10</v>
      </c>
      <c r="Q70" s="71">
        <v>11</v>
      </c>
      <c r="R70" s="125">
        <v>12</v>
      </c>
    </row>
    <row r="71" spans="1:18" ht="11.25" hidden="1">
      <c r="A71" s="154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6"/>
      <c r="R71" s="157"/>
    </row>
    <row r="72" spans="1:18" ht="11.25" hidden="1">
      <c r="A72" s="154"/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6"/>
      <c r="R72" s="157"/>
    </row>
    <row r="73" spans="1:18" ht="11.25" hidden="1">
      <c r="A73" s="154"/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6"/>
      <c r="R73" s="157"/>
    </row>
    <row r="74" spans="1:18" ht="63.75" thickBot="1">
      <c r="A74" s="126" t="s">
        <v>290</v>
      </c>
      <c r="B74" s="158" t="s">
        <v>291</v>
      </c>
      <c r="C74" s="66">
        <v>110113000013</v>
      </c>
      <c r="D74" s="66"/>
      <c r="E74" s="66"/>
      <c r="F74" s="133" t="s">
        <v>141</v>
      </c>
      <c r="G74" s="133" t="s">
        <v>148</v>
      </c>
      <c r="H74" s="74" t="s">
        <v>167</v>
      </c>
      <c r="I74" s="74" t="s">
        <v>231</v>
      </c>
      <c r="J74" s="77"/>
      <c r="K74" s="77" t="s">
        <v>802</v>
      </c>
      <c r="L74" s="78">
        <v>31048</v>
      </c>
      <c r="M74" s="80">
        <v>6.12</v>
      </c>
      <c r="N74" s="80"/>
      <c r="O74" s="80">
        <v>6.12</v>
      </c>
      <c r="P74" s="129" t="s">
        <v>200</v>
      </c>
      <c r="Q74" s="77" t="s">
        <v>144</v>
      </c>
      <c r="R74" s="85"/>
    </row>
    <row r="75" spans="1:18" ht="52.5">
      <c r="A75" s="159" t="s">
        <v>293</v>
      </c>
      <c r="B75" s="140" t="s">
        <v>292</v>
      </c>
      <c r="C75" s="73">
        <v>110113000014</v>
      </c>
      <c r="D75" s="73"/>
      <c r="E75" s="73"/>
      <c r="F75" s="133" t="s">
        <v>141</v>
      </c>
      <c r="G75" s="160" t="s">
        <v>148</v>
      </c>
      <c r="H75" s="74" t="s">
        <v>294</v>
      </c>
      <c r="I75" s="74" t="s">
        <v>231</v>
      </c>
      <c r="J75" s="84"/>
      <c r="K75" s="77" t="s">
        <v>802</v>
      </c>
      <c r="L75" s="86">
        <v>27395</v>
      </c>
      <c r="M75" s="87">
        <v>6.12</v>
      </c>
      <c r="N75" s="87"/>
      <c r="O75" s="87">
        <v>6.12</v>
      </c>
      <c r="P75" s="129" t="s">
        <v>200</v>
      </c>
      <c r="Q75" s="77" t="s">
        <v>144</v>
      </c>
      <c r="R75" s="85"/>
    </row>
    <row r="76" spans="1:18" ht="52.5">
      <c r="A76" s="126" t="s">
        <v>296</v>
      </c>
      <c r="B76" s="77" t="s">
        <v>295</v>
      </c>
      <c r="C76" s="73">
        <v>110113000015</v>
      </c>
      <c r="D76" s="73"/>
      <c r="E76" s="73"/>
      <c r="F76" s="132" t="s">
        <v>141</v>
      </c>
      <c r="G76" s="133" t="s">
        <v>142</v>
      </c>
      <c r="H76" s="118" t="s">
        <v>297</v>
      </c>
      <c r="I76" s="74" t="s">
        <v>231</v>
      </c>
      <c r="J76" s="77"/>
      <c r="K76" s="77" t="s">
        <v>802</v>
      </c>
      <c r="L76" s="86">
        <v>34700</v>
      </c>
      <c r="M76" s="87">
        <v>16.83</v>
      </c>
      <c r="N76" s="87"/>
      <c r="O76" s="87">
        <v>16.83</v>
      </c>
      <c r="P76" s="129" t="s">
        <v>200</v>
      </c>
      <c r="Q76" s="77" t="s">
        <v>144</v>
      </c>
      <c r="R76" s="85"/>
    </row>
    <row r="77" spans="1:18" ht="52.5">
      <c r="A77" s="126" t="s">
        <v>298</v>
      </c>
      <c r="B77" s="77" t="s">
        <v>299</v>
      </c>
      <c r="C77" s="66">
        <v>110113000016</v>
      </c>
      <c r="D77" s="66"/>
      <c r="E77" s="66"/>
      <c r="F77" s="132" t="s">
        <v>141</v>
      </c>
      <c r="G77" s="133" t="s">
        <v>142</v>
      </c>
      <c r="H77" s="118" t="s">
        <v>300</v>
      </c>
      <c r="I77" s="74" t="s">
        <v>231</v>
      </c>
      <c r="J77" s="84"/>
      <c r="K77" s="77" t="s">
        <v>802</v>
      </c>
      <c r="L77" s="86">
        <v>30317</v>
      </c>
      <c r="M77" s="87">
        <v>21.42</v>
      </c>
      <c r="N77" s="87"/>
      <c r="O77" s="87">
        <v>21.42</v>
      </c>
      <c r="P77" s="129" t="s">
        <v>200</v>
      </c>
      <c r="Q77" s="77" t="s">
        <v>144</v>
      </c>
      <c r="R77" s="85"/>
    </row>
    <row r="78" spans="1:18" ht="52.5">
      <c r="A78" s="126" t="s">
        <v>302</v>
      </c>
      <c r="B78" s="77" t="s">
        <v>301</v>
      </c>
      <c r="C78" s="73">
        <v>110113000017</v>
      </c>
      <c r="D78" s="73"/>
      <c r="E78" s="73"/>
      <c r="F78" s="132" t="s">
        <v>141</v>
      </c>
      <c r="G78" s="133" t="s">
        <v>142</v>
      </c>
      <c r="H78" s="74" t="s">
        <v>303</v>
      </c>
      <c r="I78" s="74" t="s">
        <v>231</v>
      </c>
      <c r="J78" s="84"/>
      <c r="K78" s="77" t="s">
        <v>802</v>
      </c>
      <c r="L78" s="86">
        <v>25934</v>
      </c>
      <c r="M78" s="87">
        <v>15.3</v>
      </c>
      <c r="N78" s="87"/>
      <c r="O78" s="87">
        <v>15.3</v>
      </c>
      <c r="P78" s="129" t="s">
        <v>200</v>
      </c>
      <c r="Q78" s="77" t="s">
        <v>144</v>
      </c>
      <c r="R78" s="85"/>
    </row>
    <row r="79" spans="1:18" ht="52.5">
      <c r="A79" s="126" t="s">
        <v>305</v>
      </c>
      <c r="B79" s="77" t="s">
        <v>304</v>
      </c>
      <c r="C79" s="73">
        <v>110113000008</v>
      </c>
      <c r="D79" s="73"/>
      <c r="E79" s="73"/>
      <c r="F79" s="132" t="s">
        <v>141</v>
      </c>
      <c r="G79" s="133" t="s">
        <v>142</v>
      </c>
      <c r="H79" s="74" t="s">
        <v>306</v>
      </c>
      <c r="I79" s="74" t="s">
        <v>231</v>
      </c>
      <c r="J79" s="84"/>
      <c r="K79" s="77" t="s">
        <v>802</v>
      </c>
      <c r="L79" s="86">
        <v>34700</v>
      </c>
      <c r="M79" s="87">
        <v>22.95</v>
      </c>
      <c r="N79" s="87"/>
      <c r="O79" s="87">
        <v>22.95</v>
      </c>
      <c r="P79" s="129" t="s">
        <v>200</v>
      </c>
      <c r="Q79" s="77" t="s">
        <v>144</v>
      </c>
      <c r="R79" s="85"/>
    </row>
    <row r="80" spans="1:18" ht="52.5">
      <c r="A80" s="126" t="s">
        <v>307</v>
      </c>
      <c r="B80" s="77" t="s">
        <v>308</v>
      </c>
      <c r="C80" s="73">
        <v>110113000005</v>
      </c>
      <c r="D80" s="73"/>
      <c r="E80" s="73"/>
      <c r="F80" s="132" t="s">
        <v>141</v>
      </c>
      <c r="G80" s="133" t="s">
        <v>142</v>
      </c>
      <c r="H80" s="74" t="s">
        <v>309</v>
      </c>
      <c r="I80" s="74" t="s">
        <v>231</v>
      </c>
      <c r="J80" s="84"/>
      <c r="K80" s="77" t="s">
        <v>802</v>
      </c>
      <c r="L80" s="86">
        <v>40378</v>
      </c>
      <c r="M80" s="87">
        <v>20.1</v>
      </c>
      <c r="N80" s="87"/>
      <c r="O80" s="87">
        <v>20.1</v>
      </c>
      <c r="P80" s="129" t="s">
        <v>200</v>
      </c>
      <c r="Q80" s="77" t="s">
        <v>144</v>
      </c>
      <c r="R80" s="85"/>
    </row>
    <row r="81" spans="1:18" ht="52.5">
      <c r="A81" s="126" t="s">
        <v>310</v>
      </c>
      <c r="B81" s="158" t="s">
        <v>713</v>
      </c>
      <c r="C81" s="66">
        <v>110113000018</v>
      </c>
      <c r="D81" s="66"/>
      <c r="E81" s="66"/>
      <c r="F81" s="132" t="s">
        <v>141</v>
      </c>
      <c r="G81" s="133" t="s">
        <v>142</v>
      </c>
      <c r="H81" s="74" t="s">
        <v>357</v>
      </c>
      <c r="I81" s="74" t="s">
        <v>231</v>
      </c>
      <c r="J81" s="84"/>
      <c r="K81" s="77" t="s">
        <v>802</v>
      </c>
      <c r="L81" s="86">
        <v>36892</v>
      </c>
      <c r="M81" s="87">
        <v>30.74</v>
      </c>
      <c r="N81" s="87"/>
      <c r="O81" s="87">
        <v>30.74</v>
      </c>
      <c r="P81" s="129" t="s">
        <v>200</v>
      </c>
      <c r="Q81" s="77" t="s">
        <v>144</v>
      </c>
      <c r="R81" s="85"/>
    </row>
    <row r="82" spans="1:18" ht="44.25" customHeight="1">
      <c r="A82" s="126" t="s">
        <v>312</v>
      </c>
      <c r="B82" s="77" t="s">
        <v>714</v>
      </c>
      <c r="C82" s="73">
        <v>110134000016</v>
      </c>
      <c r="D82" s="73"/>
      <c r="E82" s="73"/>
      <c r="F82" s="132" t="s">
        <v>141</v>
      </c>
      <c r="G82" s="133" t="s">
        <v>142</v>
      </c>
      <c r="H82" s="74" t="s">
        <v>306</v>
      </c>
      <c r="I82" s="74" t="s">
        <v>231</v>
      </c>
      <c r="J82" s="84"/>
      <c r="K82" s="77" t="s">
        <v>802</v>
      </c>
      <c r="L82" s="86">
        <v>40737</v>
      </c>
      <c r="M82" s="87">
        <v>25</v>
      </c>
      <c r="N82" s="87"/>
      <c r="O82" s="87">
        <v>25</v>
      </c>
      <c r="P82" s="129" t="s">
        <v>200</v>
      </c>
      <c r="Q82" s="158" t="s">
        <v>725</v>
      </c>
      <c r="R82" s="85"/>
    </row>
    <row r="83" spans="1:18" ht="42">
      <c r="A83" s="126" t="s">
        <v>318</v>
      </c>
      <c r="B83" s="77" t="s">
        <v>715</v>
      </c>
      <c r="C83" s="66">
        <v>110134000018</v>
      </c>
      <c r="D83" s="66"/>
      <c r="E83" s="66"/>
      <c r="F83" s="91" t="s">
        <v>141</v>
      </c>
      <c r="G83" s="92" t="s">
        <v>142</v>
      </c>
      <c r="H83" s="111" t="s">
        <v>716</v>
      </c>
      <c r="I83" s="74" t="s">
        <v>231</v>
      </c>
      <c r="J83" s="84"/>
      <c r="K83" s="77" t="s">
        <v>802</v>
      </c>
      <c r="L83" s="86">
        <v>40865</v>
      </c>
      <c r="M83" s="87">
        <v>20.4</v>
      </c>
      <c r="N83" s="87"/>
      <c r="O83" s="87">
        <v>20.4</v>
      </c>
      <c r="P83" s="129"/>
      <c r="Q83" s="158" t="s">
        <v>726</v>
      </c>
      <c r="R83" s="85"/>
    </row>
    <row r="84" spans="1:18" ht="68.25" customHeight="1">
      <c r="A84" s="88" t="s">
        <v>319</v>
      </c>
      <c r="B84" s="98" t="s">
        <v>313</v>
      </c>
      <c r="C84" s="161">
        <v>110138000275</v>
      </c>
      <c r="D84" s="161"/>
      <c r="E84" s="161"/>
      <c r="F84" s="91" t="s">
        <v>141</v>
      </c>
      <c r="G84" s="92" t="s">
        <v>142</v>
      </c>
      <c r="H84" s="143" t="s">
        <v>314</v>
      </c>
      <c r="I84" s="74" t="s">
        <v>231</v>
      </c>
      <c r="J84" s="179">
        <v>0.542</v>
      </c>
      <c r="K84" s="77" t="s">
        <v>802</v>
      </c>
      <c r="L84" s="144"/>
      <c r="M84" s="162">
        <v>0.001</v>
      </c>
      <c r="N84" s="163"/>
      <c r="O84" s="163">
        <v>0.001</v>
      </c>
      <c r="P84" s="149" t="s">
        <v>200</v>
      </c>
      <c r="Q84" s="98" t="s">
        <v>315</v>
      </c>
      <c r="R84" s="150"/>
    </row>
    <row r="85" spans="1:18" ht="12.75" customHeight="1" hidden="1">
      <c r="A85" s="189">
        <v>7</v>
      </c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</row>
    <row r="86" spans="1:18" ht="11.25" hidden="1">
      <c r="A86" s="66">
        <v>1</v>
      </c>
      <c r="B86" s="67">
        <v>2</v>
      </c>
      <c r="C86" s="66">
        <v>3</v>
      </c>
      <c r="D86" s="66">
        <v>3</v>
      </c>
      <c r="E86" s="66">
        <v>3</v>
      </c>
      <c r="F86" s="182">
        <v>4</v>
      </c>
      <c r="G86" s="183"/>
      <c r="H86" s="184"/>
      <c r="I86" s="70"/>
      <c r="J86" s="67">
        <v>5</v>
      </c>
      <c r="K86" s="67">
        <v>6</v>
      </c>
      <c r="L86" s="67">
        <v>7</v>
      </c>
      <c r="M86" s="66">
        <v>8</v>
      </c>
      <c r="N86" s="66">
        <v>9</v>
      </c>
      <c r="O86" s="66">
        <v>9</v>
      </c>
      <c r="P86" s="67">
        <v>10</v>
      </c>
      <c r="Q86" s="69">
        <v>11</v>
      </c>
      <c r="R86" s="67">
        <v>12</v>
      </c>
    </row>
    <row r="87" spans="1:18" ht="58.5" customHeight="1">
      <c r="A87" s="126" t="s">
        <v>322</v>
      </c>
      <c r="B87" s="77" t="s">
        <v>316</v>
      </c>
      <c r="C87" s="161">
        <v>110138000276</v>
      </c>
      <c r="D87" s="161"/>
      <c r="E87" s="161"/>
      <c r="F87" s="164" t="s">
        <v>141</v>
      </c>
      <c r="G87" s="133" t="s">
        <v>142</v>
      </c>
      <c r="H87" s="74" t="s">
        <v>317</v>
      </c>
      <c r="I87" s="74" t="s">
        <v>231</v>
      </c>
      <c r="J87" s="165">
        <v>0.366</v>
      </c>
      <c r="K87" s="77" t="s">
        <v>802</v>
      </c>
      <c r="L87" s="86"/>
      <c r="M87" s="162">
        <v>0.001</v>
      </c>
      <c r="N87" s="162"/>
      <c r="O87" s="162">
        <v>0.001</v>
      </c>
      <c r="P87" s="129" t="s">
        <v>200</v>
      </c>
      <c r="Q87" s="77" t="s">
        <v>315</v>
      </c>
      <c r="R87" s="85"/>
    </row>
    <row r="88" spans="1:18" ht="42.75" thickBot="1">
      <c r="A88" s="126" t="s">
        <v>323</v>
      </c>
      <c r="B88" s="77" t="s">
        <v>320</v>
      </c>
      <c r="C88" s="161">
        <v>110138000277</v>
      </c>
      <c r="D88" s="161"/>
      <c r="E88" s="161"/>
      <c r="F88" s="132" t="s">
        <v>141</v>
      </c>
      <c r="G88" s="133" t="s">
        <v>142</v>
      </c>
      <c r="H88" s="175" t="s">
        <v>321</v>
      </c>
      <c r="I88" s="74" t="s">
        <v>231</v>
      </c>
      <c r="J88" s="84">
        <v>0.467</v>
      </c>
      <c r="K88" s="77" t="s">
        <v>802</v>
      </c>
      <c r="L88" s="85"/>
      <c r="M88" s="162">
        <v>0.001</v>
      </c>
      <c r="N88" s="162"/>
      <c r="O88" s="162">
        <v>0.001</v>
      </c>
      <c r="P88" s="129" t="s">
        <v>200</v>
      </c>
      <c r="Q88" s="77" t="s">
        <v>315</v>
      </c>
      <c r="R88" s="85"/>
    </row>
    <row r="89" spans="1:18" ht="42">
      <c r="A89" s="126" t="s">
        <v>324</v>
      </c>
      <c r="B89" s="77" t="s">
        <v>336</v>
      </c>
      <c r="C89" s="161">
        <v>110138000278</v>
      </c>
      <c r="D89" s="161"/>
      <c r="E89" s="161"/>
      <c r="F89" s="132" t="s">
        <v>141</v>
      </c>
      <c r="G89" s="133" t="s">
        <v>142</v>
      </c>
      <c r="H89" s="141" t="s">
        <v>337</v>
      </c>
      <c r="I89" s="74" t="s">
        <v>231</v>
      </c>
      <c r="J89" s="84">
        <v>0.24</v>
      </c>
      <c r="K89" s="77" t="s">
        <v>802</v>
      </c>
      <c r="L89" s="85"/>
      <c r="M89" s="162">
        <v>0.001</v>
      </c>
      <c r="N89" s="162"/>
      <c r="O89" s="162">
        <v>0.001</v>
      </c>
      <c r="P89" s="129" t="s">
        <v>200</v>
      </c>
      <c r="Q89" s="77" t="s">
        <v>315</v>
      </c>
      <c r="R89" s="85"/>
    </row>
    <row r="90" spans="1:18" ht="42">
      <c r="A90" s="126" t="s">
        <v>325</v>
      </c>
      <c r="B90" s="77" t="s">
        <v>338</v>
      </c>
      <c r="C90" s="161">
        <v>110138000279</v>
      </c>
      <c r="D90" s="161"/>
      <c r="E90" s="161"/>
      <c r="F90" s="132" t="s">
        <v>141</v>
      </c>
      <c r="G90" s="133" t="s">
        <v>142</v>
      </c>
      <c r="H90" s="146" t="s">
        <v>339</v>
      </c>
      <c r="I90" s="74" t="s">
        <v>231</v>
      </c>
      <c r="J90" s="84">
        <v>0.239</v>
      </c>
      <c r="K90" s="77" t="s">
        <v>802</v>
      </c>
      <c r="L90" s="85"/>
      <c r="M90" s="162">
        <v>0.001</v>
      </c>
      <c r="N90" s="162"/>
      <c r="O90" s="162">
        <v>0.001</v>
      </c>
      <c r="P90" s="129" t="s">
        <v>200</v>
      </c>
      <c r="Q90" s="77" t="s">
        <v>315</v>
      </c>
      <c r="R90" s="85"/>
    </row>
    <row r="91" spans="1:18" ht="42.75" thickBot="1">
      <c r="A91" s="126" t="s">
        <v>326</v>
      </c>
      <c r="B91" s="77" t="s">
        <v>340</v>
      </c>
      <c r="C91" s="161">
        <v>110138000280</v>
      </c>
      <c r="D91" s="161"/>
      <c r="E91" s="161"/>
      <c r="F91" s="132" t="s">
        <v>141</v>
      </c>
      <c r="G91" s="133" t="s">
        <v>142</v>
      </c>
      <c r="H91" s="175" t="s">
        <v>341</v>
      </c>
      <c r="I91" s="74" t="s">
        <v>231</v>
      </c>
      <c r="J91" s="84">
        <v>1.12</v>
      </c>
      <c r="K91" s="77" t="s">
        <v>802</v>
      </c>
      <c r="L91" s="85"/>
      <c r="M91" s="162">
        <v>0.001</v>
      </c>
      <c r="N91" s="162"/>
      <c r="O91" s="162">
        <v>0.001</v>
      </c>
      <c r="P91" s="129" t="s">
        <v>200</v>
      </c>
      <c r="Q91" s="77" t="s">
        <v>315</v>
      </c>
      <c r="R91" s="85"/>
    </row>
    <row r="92" spans="1:18" ht="42.75" thickBot="1">
      <c r="A92" s="126" t="s">
        <v>327</v>
      </c>
      <c r="B92" s="77" t="s">
        <v>342</v>
      </c>
      <c r="C92" s="161">
        <v>110138000281</v>
      </c>
      <c r="D92" s="161"/>
      <c r="E92" s="161"/>
      <c r="F92" s="132" t="s">
        <v>141</v>
      </c>
      <c r="G92" s="133" t="s">
        <v>142</v>
      </c>
      <c r="H92" s="175" t="s">
        <v>303</v>
      </c>
      <c r="I92" s="74" t="s">
        <v>231</v>
      </c>
      <c r="J92" s="84">
        <v>1.479</v>
      </c>
      <c r="K92" s="77" t="s">
        <v>802</v>
      </c>
      <c r="L92" s="85"/>
      <c r="M92" s="162">
        <v>0.001</v>
      </c>
      <c r="N92" s="162"/>
      <c r="O92" s="162">
        <v>0.001</v>
      </c>
      <c r="P92" s="129" t="s">
        <v>200</v>
      </c>
      <c r="Q92" s="77" t="s">
        <v>315</v>
      </c>
      <c r="R92" s="85"/>
    </row>
    <row r="93" spans="1:18" ht="42.75" thickBot="1">
      <c r="A93" s="126" t="s">
        <v>328</v>
      </c>
      <c r="B93" s="77" t="s">
        <v>343</v>
      </c>
      <c r="C93" s="161">
        <v>110138000282</v>
      </c>
      <c r="D93" s="161"/>
      <c r="E93" s="161"/>
      <c r="F93" s="132" t="s">
        <v>141</v>
      </c>
      <c r="G93" s="133" t="s">
        <v>142</v>
      </c>
      <c r="H93" s="175" t="s">
        <v>344</v>
      </c>
      <c r="I93" s="74" t="s">
        <v>231</v>
      </c>
      <c r="J93" s="84">
        <v>2.194</v>
      </c>
      <c r="K93" s="77" t="s">
        <v>802</v>
      </c>
      <c r="L93" s="85"/>
      <c r="M93" s="162">
        <v>0.001</v>
      </c>
      <c r="N93" s="162"/>
      <c r="O93" s="162">
        <v>0.001</v>
      </c>
      <c r="P93" s="129" t="s">
        <v>200</v>
      </c>
      <c r="Q93" s="77" t="s">
        <v>315</v>
      </c>
      <c r="R93" s="85"/>
    </row>
    <row r="94" spans="1:18" ht="42">
      <c r="A94" s="126" t="s">
        <v>329</v>
      </c>
      <c r="B94" s="77" t="s">
        <v>345</v>
      </c>
      <c r="C94" s="161">
        <v>110138000283</v>
      </c>
      <c r="D94" s="161"/>
      <c r="E94" s="161"/>
      <c r="F94" s="132" t="s">
        <v>141</v>
      </c>
      <c r="G94" s="133" t="s">
        <v>142</v>
      </c>
      <c r="H94" s="84" t="s">
        <v>346</v>
      </c>
      <c r="I94" s="74" t="s">
        <v>231</v>
      </c>
      <c r="J94" s="84">
        <v>0.946</v>
      </c>
      <c r="K94" s="77" t="s">
        <v>802</v>
      </c>
      <c r="L94" s="85"/>
      <c r="M94" s="162">
        <v>0.001</v>
      </c>
      <c r="N94" s="162"/>
      <c r="O94" s="162">
        <v>0.001</v>
      </c>
      <c r="P94" s="129" t="s">
        <v>200</v>
      </c>
      <c r="Q94" s="77" t="s">
        <v>315</v>
      </c>
      <c r="R94" s="85"/>
    </row>
    <row r="95" spans="1:18" ht="42">
      <c r="A95" s="126" t="s">
        <v>330</v>
      </c>
      <c r="B95" s="77" t="s">
        <v>347</v>
      </c>
      <c r="C95" s="161">
        <v>110138000284</v>
      </c>
      <c r="D95" s="161"/>
      <c r="E95" s="161"/>
      <c r="F95" s="132" t="s">
        <v>141</v>
      </c>
      <c r="G95" s="133" t="s">
        <v>142</v>
      </c>
      <c r="H95" s="84" t="s">
        <v>297</v>
      </c>
      <c r="I95" s="74" t="s">
        <v>231</v>
      </c>
      <c r="J95" s="84">
        <v>1.092</v>
      </c>
      <c r="K95" s="77" t="s">
        <v>802</v>
      </c>
      <c r="L95" s="85"/>
      <c r="M95" s="162">
        <v>0.001</v>
      </c>
      <c r="N95" s="162"/>
      <c r="O95" s="162">
        <v>0.001</v>
      </c>
      <c r="P95" s="129" t="s">
        <v>200</v>
      </c>
      <c r="Q95" s="77" t="s">
        <v>315</v>
      </c>
      <c r="R95" s="85"/>
    </row>
    <row r="96" spans="1:18" ht="42">
      <c r="A96" s="126" t="s">
        <v>331</v>
      </c>
      <c r="B96" s="77" t="s">
        <v>348</v>
      </c>
      <c r="C96" s="161">
        <v>110138000285</v>
      </c>
      <c r="D96" s="161"/>
      <c r="E96" s="161"/>
      <c r="F96" s="132" t="s">
        <v>141</v>
      </c>
      <c r="G96" s="133" t="s">
        <v>142</v>
      </c>
      <c r="H96" s="84" t="s">
        <v>349</v>
      </c>
      <c r="I96" s="74" t="s">
        <v>231</v>
      </c>
      <c r="J96" s="84">
        <v>1.516</v>
      </c>
      <c r="K96" s="77" t="s">
        <v>802</v>
      </c>
      <c r="L96" s="85"/>
      <c r="M96" s="162">
        <v>0.001</v>
      </c>
      <c r="N96" s="162"/>
      <c r="O96" s="162">
        <v>0.001</v>
      </c>
      <c r="P96" s="129" t="s">
        <v>200</v>
      </c>
      <c r="Q96" s="77" t="s">
        <v>315</v>
      </c>
      <c r="R96" s="85"/>
    </row>
    <row r="97" spans="1:18" ht="42">
      <c r="A97" s="126" t="s">
        <v>332</v>
      </c>
      <c r="B97" s="77" t="s">
        <v>350</v>
      </c>
      <c r="C97" s="161">
        <v>110138000286</v>
      </c>
      <c r="D97" s="161"/>
      <c r="E97" s="161"/>
      <c r="F97" s="132" t="s">
        <v>141</v>
      </c>
      <c r="G97" s="133" t="s">
        <v>142</v>
      </c>
      <c r="H97" s="118" t="s">
        <v>351</v>
      </c>
      <c r="I97" s="74" t="s">
        <v>231</v>
      </c>
      <c r="J97" s="84">
        <v>0.145</v>
      </c>
      <c r="K97" s="77" t="s">
        <v>802</v>
      </c>
      <c r="L97" s="150"/>
      <c r="M97" s="162">
        <v>0.001</v>
      </c>
      <c r="N97" s="162"/>
      <c r="O97" s="162">
        <v>0.001</v>
      </c>
      <c r="P97" s="129" t="s">
        <v>200</v>
      </c>
      <c r="Q97" s="77" t="s">
        <v>315</v>
      </c>
      <c r="R97" s="85"/>
    </row>
    <row r="98" spans="1:18" ht="42">
      <c r="A98" s="126" t="s">
        <v>333</v>
      </c>
      <c r="B98" s="77" t="s">
        <v>353</v>
      </c>
      <c r="C98" s="161">
        <v>110138000287</v>
      </c>
      <c r="D98" s="161"/>
      <c r="E98" s="161"/>
      <c r="F98" s="132" t="s">
        <v>141</v>
      </c>
      <c r="G98" s="133" t="s">
        <v>142</v>
      </c>
      <c r="H98" s="143" t="s">
        <v>352</v>
      </c>
      <c r="I98" s="74" t="s">
        <v>231</v>
      </c>
      <c r="J98" s="84">
        <v>0.375</v>
      </c>
      <c r="K98" s="77" t="s">
        <v>802</v>
      </c>
      <c r="L98" s="85"/>
      <c r="M98" s="162">
        <v>0.001</v>
      </c>
      <c r="N98" s="162"/>
      <c r="O98" s="162">
        <v>0.001</v>
      </c>
      <c r="P98" s="129" t="s">
        <v>200</v>
      </c>
      <c r="Q98" s="77" t="s">
        <v>315</v>
      </c>
      <c r="R98" s="85"/>
    </row>
    <row r="99" spans="1:18" ht="42">
      <c r="A99" s="126" t="s">
        <v>334</v>
      </c>
      <c r="B99" s="77" t="s">
        <v>354</v>
      </c>
      <c r="C99" s="161">
        <v>110138000288</v>
      </c>
      <c r="D99" s="161"/>
      <c r="E99" s="161"/>
      <c r="F99" s="132" t="s">
        <v>141</v>
      </c>
      <c r="G99" s="133" t="s">
        <v>142</v>
      </c>
      <c r="H99" s="143" t="s">
        <v>355</v>
      </c>
      <c r="I99" s="74" t="s">
        <v>231</v>
      </c>
      <c r="J99" s="84">
        <v>0.872</v>
      </c>
      <c r="K99" s="77" t="s">
        <v>802</v>
      </c>
      <c r="L99" s="123"/>
      <c r="M99" s="162">
        <v>0.001</v>
      </c>
      <c r="N99" s="162"/>
      <c r="O99" s="162">
        <v>0.001</v>
      </c>
      <c r="P99" s="129" t="s">
        <v>200</v>
      </c>
      <c r="Q99" s="77" t="s">
        <v>315</v>
      </c>
      <c r="R99" s="85"/>
    </row>
    <row r="100" spans="1:18" ht="42">
      <c r="A100" s="126" t="s">
        <v>335</v>
      </c>
      <c r="B100" s="77" t="s">
        <v>356</v>
      </c>
      <c r="C100" s="161">
        <v>110138000289</v>
      </c>
      <c r="D100" s="161"/>
      <c r="E100" s="161"/>
      <c r="F100" s="132" t="s">
        <v>141</v>
      </c>
      <c r="G100" s="133" t="s">
        <v>142</v>
      </c>
      <c r="H100" s="84" t="s">
        <v>357</v>
      </c>
      <c r="I100" s="74" t="s">
        <v>231</v>
      </c>
      <c r="J100" s="84">
        <v>0.323</v>
      </c>
      <c r="K100" s="77" t="s">
        <v>802</v>
      </c>
      <c r="L100" s="85"/>
      <c r="M100" s="162">
        <v>0.001</v>
      </c>
      <c r="N100" s="162"/>
      <c r="O100" s="162">
        <v>0.001</v>
      </c>
      <c r="P100" s="129" t="s">
        <v>200</v>
      </c>
      <c r="Q100" s="77" t="s">
        <v>315</v>
      </c>
      <c r="R100" s="85"/>
    </row>
    <row r="101" spans="1:18" ht="60.75" customHeight="1">
      <c r="A101" s="126" t="s">
        <v>362</v>
      </c>
      <c r="B101" s="77" t="s">
        <v>358</v>
      </c>
      <c r="C101" s="161">
        <v>110138000290</v>
      </c>
      <c r="D101" s="161"/>
      <c r="E101" s="161"/>
      <c r="F101" s="132" t="s">
        <v>141</v>
      </c>
      <c r="G101" s="133" t="s">
        <v>142</v>
      </c>
      <c r="H101" s="84" t="s">
        <v>359</v>
      </c>
      <c r="I101" s="74" t="s">
        <v>231</v>
      </c>
      <c r="J101" s="84">
        <v>0.41</v>
      </c>
      <c r="K101" s="77" t="s">
        <v>802</v>
      </c>
      <c r="L101" s="85"/>
      <c r="M101" s="162">
        <v>0.001</v>
      </c>
      <c r="N101" s="162"/>
      <c r="O101" s="162">
        <v>0.001</v>
      </c>
      <c r="P101" s="129" t="s">
        <v>200</v>
      </c>
      <c r="Q101" s="77" t="s">
        <v>315</v>
      </c>
      <c r="R101" s="85"/>
    </row>
    <row r="102" spans="1:18" ht="33.75" customHeight="1" hidden="1">
      <c r="A102" s="88" t="s">
        <v>335</v>
      </c>
      <c r="B102" s="98" t="s">
        <v>360</v>
      </c>
      <c r="C102" s="167"/>
      <c r="D102" s="167"/>
      <c r="E102" s="167"/>
      <c r="F102" s="91" t="s">
        <v>141</v>
      </c>
      <c r="G102" s="92" t="s">
        <v>142</v>
      </c>
      <c r="H102" s="112" t="s">
        <v>361</v>
      </c>
      <c r="I102" s="112"/>
      <c r="J102" s="150">
        <v>0.66</v>
      </c>
      <c r="K102" s="150"/>
      <c r="L102" s="150"/>
      <c r="M102" s="145">
        <v>1</v>
      </c>
      <c r="N102" s="145">
        <v>1</v>
      </c>
      <c r="O102" s="145">
        <v>1</v>
      </c>
      <c r="P102" s="149" t="s">
        <v>200</v>
      </c>
      <c r="Q102" s="98" t="s">
        <v>315</v>
      </c>
      <c r="R102" s="150"/>
    </row>
    <row r="103" spans="1:18" ht="12" customHeight="1" hidden="1">
      <c r="A103" s="189">
        <v>8</v>
      </c>
      <c r="B103" s="189"/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</row>
    <row r="104" spans="1:18" ht="15.75" customHeight="1" hidden="1">
      <c r="A104" s="66">
        <v>1</v>
      </c>
      <c r="B104" s="67">
        <v>2</v>
      </c>
      <c r="C104" s="66">
        <v>3</v>
      </c>
      <c r="D104" s="66">
        <v>3</v>
      </c>
      <c r="E104" s="66">
        <v>3</v>
      </c>
      <c r="F104" s="187">
        <v>4</v>
      </c>
      <c r="G104" s="187"/>
      <c r="H104" s="188"/>
      <c r="I104" s="168"/>
      <c r="J104" s="67">
        <v>5</v>
      </c>
      <c r="K104" s="67">
        <v>6</v>
      </c>
      <c r="L104" s="169">
        <v>7</v>
      </c>
      <c r="M104" s="170">
        <v>8</v>
      </c>
      <c r="N104" s="66">
        <v>9</v>
      </c>
      <c r="O104" s="66">
        <v>9</v>
      </c>
      <c r="P104" s="67">
        <v>10</v>
      </c>
      <c r="Q104" s="67">
        <v>11</v>
      </c>
      <c r="R104" s="67">
        <v>12</v>
      </c>
    </row>
    <row r="105" spans="1:18" ht="42">
      <c r="A105" s="126" t="s">
        <v>365</v>
      </c>
      <c r="B105" s="77" t="s">
        <v>360</v>
      </c>
      <c r="C105" s="161">
        <v>110138000291</v>
      </c>
      <c r="D105" s="161"/>
      <c r="E105" s="161"/>
      <c r="F105" s="132" t="s">
        <v>141</v>
      </c>
      <c r="G105" s="133" t="s">
        <v>142</v>
      </c>
      <c r="H105" s="143" t="s">
        <v>361</v>
      </c>
      <c r="I105" s="74" t="s">
        <v>231</v>
      </c>
      <c r="J105" s="166">
        <v>0.66</v>
      </c>
      <c r="K105" s="77" t="s">
        <v>802</v>
      </c>
      <c r="L105" s="123"/>
      <c r="M105" s="162">
        <v>0.001</v>
      </c>
      <c r="N105" s="162"/>
      <c r="O105" s="162">
        <v>0.001</v>
      </c>
      <c r="P105" s="129" t="s">
        <v>200</v>
      </c>
      <c r="Q105" s="77" t="s">
        <v>315</v>
      </c>
      <c r="R105" s="123"/>
    </row>
    <row r="106" spans="1:18" ht="42">
      <c r="A106" s="126" t="s">
        <v>367</v>
      </c>
      <c r="B106" s="77" t="s">
        <v>887</v>
      </c>
      <c r="C106" s="161">
        <v>110138000271</v>
      </c>
      <c r="D106" s="161"/>
      <c r="E106" s="161"/>
      <c r="F106" s="132" t="s">
        <v>141</v>
      </c>
      <c r="G106" s="133" t="s">
        <v>142</v>
      </c>
      <c r="H106" s="111" t="s">
        <v>363</v>
      </c>
      <c r="I106" s="74" t="s">
        <v>231</v>
      </c>
      <c r="J106" s="84">
        <v>0.614</v>
      </c>
      <c r="K106" s="77" t="s">
        <v>802</v>
      </c>
      <c r="L106" s="85"/>
      <c r="M106" s="162">
        <v>0.001</v>
      </c>
      <c r="N106" s="162"/>
      <c r="O106" s="162">
        <v>0.001</v>
      </c>
      <c r="P106" s="129" t="s">
        <v>200</v>
      </c>
      <c r="Q106" s="77" t="s">
        <v>315</v>
      </c>
      <c r="R106" s="85"/>
    </row>
    <row r="107" spans="1:18" ht="42">
      <c r="A107" s="126" t="s">
        <v>369</v>
      </c>
      <c r="B107" s="77" t="s">
        <v>888</v>
      </c>
      <c r="C107" s="161">
        <v>110138000273</v>
      </c>
      <c r="D107" s="161"/>
      <c r="E107" s="161"/>
      <c r="F107" s="132" t="s">
        <v>141</v>
      </c>
      <c r="G107" s="133" t="s">
        <v>142</v>
      </c>
      <c r="H107" s="74" t="s">
        <v>364</v>
      </c>
      <c r="I107" s="74" t="s">
        <v>231</v>
      </c>
      <c r="J107" s="84">
        <v>0.241</v>
      </c>
      <c r="K107" s="77" t="s">
        <v>802</v>
      </c>
      <c r="L107" s="85"/>
      <c r="M107" s="162">
        <v>0.001</v>
      </c>
      <c r="N107" s="162"/>
      <c r="O107" s="162">
        <v>0.001</v>
      </c>
      <c r="P107" s="129" t="s">
        <v>200</v>
      </c>
      <c r="Q107" s="77" t="s">
        <v>315</v>
      </c>
      <c r="R107" s="85"/>
    </row>
    <row r="108" spans="1:18" ht="42">
      <c r="A108" s="126" t="s">
        <v>371</v>
      </c>
      <c r="B108" s="77" t="s">
        <v>889</v>
      </c>
      <c r="C108" s="161">
        <v>110138000292</v>
      </c>
      <c r="D108" s="161"/>
      <c r="E108" s="161"/>
      <c r="F108" s="132" t="s">
        <v>141</v>
      </c>
      <c r="G108" s="133" t="s">
        <v>142</v>
      </c>
      <c r="H108" s="143" t="s">
        <v>366</v>
      </c>
      <c r="I108" s="74" t="s">
        <v>231</v>
      </c>
      <c r="J108" s="84">
        <v>0.567</v>
      </c>
      <c r="K108" s="77" t="s">
        <v>802</v>
      </c>
      <c r="L108" s="85"/>
      <c r="M108" s="162">
        <v>0.001</v>
      </c>
      <c r="N108" s="162"/>
      <c r="O108" s="162">
        <v>0.001</v>
      </c>
      <c r="P108" s="129" t="s">
        <v>200</v>
      </c>
      <c r="Q108" s="77" t="s">
        <v>315</v>
      </c>
      <c r="R108" s="85"/>
    </row>
    <row r="109" spans="1:18" ht="42">
      <c r="A109" s="126" t="s">
        <v>373</v>
      </c>
      <c r="B109" s="77" t="s">
        <v>890</v>
      </c>
      <c r="C109" s="161">
        <v>110138000293</v>
      </c>
      <c r="D109" s="161"/>
      <c r="E109" s="161"/>
      <c r="F109" s="132" t="s">
        <v>141</v>
      </c>
      <c r="G109" s="133" t="s">
        <v>142</v>
      </c>
      <c r="H109" s="143" t="s">
        <v>368</v>
      </c>
      <c r="I109" s="74" t="s">
        <v>231</v>
      </c>
      <c r="J109" s="84">
        <v>0.405</v>
      </c>
      <c r="K109" s="77" t="s">
        <v>802</v>
      </c>
      <c r="L109" s="85"/>
      <c r="M109" s="162">
        <v>0.001</v>
      </c>
      <c r="N109" s="162"/>
      <c r="O109" s="162">
        <v>0.001</v>
      </c>
      <c r="P109" s="129" t="s">
        <v>200</v>
      </c>
      <c r="Q109" s="77" t="s">
        <v>315</v>
      </c>
      <c r="R109" s="85"/>
    </row>
    <row r="110" spans="1:18" ht="42">
      <c r="A110" s="126" t="s">
        <v>375</v>
      </c>
      <c r="B110" s="77" t="s">
        <v>891</v>
      </c>
      <c r="C110" s="161">
        <v>110138000294</v>
      </c>
      <c r="D110" s="161"/>
      <c r="E110" s="161"/>
      <c r="F110" s="132" t="s">
        <v>141</v>
      </c>
      <c r="G110" s="133" t="s">
        <v>142</v>
      </c>
      <c r="H110" s="74" t="s">
        <v>370</v>
      </c>
      <c r="I110" s="74" t="s">
        <v>231</v>
      </c>
      <c r="J110" s="84">
        <v>0.392</v>
      </c>
      <c r="K110" s="77" t="s">
        <v>802</v>
      </c>
      <c r="L110" s="85"/>
      <c r="M110" s="162">
        <v>0.001</v>
      </c>
      <c r="N110" s="162"/>
      <c r="O110" s="162">
        <v>0.001</v>
      </c>
      <c r="P110" s="129" t="s">
        <v>200</v>
      </c>
      <c r="Q110" s="77" t="s">
        <v>315</v>
      </c>
      <c r="R110" s="85"/>
    </row>
    <row r="111" spans="1:18" ht="42">
      <c r="A111" s="126" t="s">
        <v>377</v>
      </c>
      <c r="B111" s="77" t="s">
        <v>892</v>
      </c>
      <c r="C111" s="161">
        <v>110138000295</v>
      </c>
      <c r="D111" s="161"/>
      <c r="E111" s="161"/>
      <c r="F111" s="132" t="s">
        <v>141</v>
      </c>
      <c r="G111" s="133" t="s">
        <v>142</v>
      </c>
      <c r="H111" s="143" t="s">
        <v>372</v>
      </c>
      <c r="I111" s="74" t="s">
        <v>231</v>
      </c>
      <c r="J111" s="84">
        <v>0.567</v>
      </c>
      <c r="K111" s="77" t="s">
        <v>802</v>
      </c>
      <c r="L111" s="85"/>
      <c r="M111" s="162">
        <v>0.001</v>
      </c>
      <c r="N111" s="162"/>
      <c r="O111" s="162">
        <v>0.001</v>
      </c>
      <c r="P111" s="129" t="s">
        <v>200</v>
      </c>
      <c r="Q111" s="77" t="s">
        <v>315</v>
      </c>
      <c r="R111" s="85"/>
    </row>
    <row r="112" spans="1:18" ht="42">
      <c r="A112" s="126" t="s">
        <v>379</v>
      </c>
      <c r="B112" s="77" t="s">
        <v>893</v>
      </c>
      <c r="C112" s="161">
        <v>110138000296</v>
      </c>
      <c r="D112" s="161"/>
      <c r="E112" s="161"/>
      <c r="F112" s="132" t="s">
        <v>141</v>
      </c>
      <c r="G112" s="133" t="s">
        <v>142</v>
      </c>
      <c r="H112" s="143" t="s">
        <v>374</v>
      </c>
      <c r="I112" s="74" t="s">
        <v>231</v>
      </c>
      <c r="J112" s="84">
        <v>0.577</v>
      </c>
      <c r="K112" s="77" t="s">
        <v>802</v>
      </c>
      <c r="L112" s="85"/>
      <c r="M112" s="162">
        <v>0.001</v>
      </c>
      <c r="N112" s="162"/>
      <c r="O112" s="162">
        <v>0.001</v>
      </c>
      <c r="P112" s="129" t="s">
        <v>200</v>
      </c>
      <c r="Q112" s="77" t="s">
        <v>315</v>
      </c>
      <c r="R112" s="85"/>
    </row>
    <row r="113" spans="1:18" ht="42">
      <c r="A113" s="126" t="s">
        <v>381</v>
      </c>
      <c r="B113" s="77" t="s">
        <v>894</v>
      </c>
      <c r="C113" s="161">
        <v>110138000297</v>
      </c>
      <c r="D113" s="161"/>
      <c r="E113" s="161"/>
      <c r="F113" s="132" t="s">
        <v>141</v>
      </c>
      <c r="G113" s="133" t="s">
        <v>142</v>
      </c>
      <c r="H113" s="84" t="s">
        <v>376</v>
      </c>
      <c r="I113" s="74" t="s">
        <v>231</v>
      </c>
      <c r="J113" s="84">
        <v>1.623</v>
      </c>
      <c r="K113" s="77" t="s">
        <v>802</v>
      </c>
      <c r="L113" s="85"/>
      <c r="M113" s="162">
        <v>0.001</v>
      </c>
      <c r="N113" s="162"/>
      <c r="O113" s="162">
        <v>0.001</v>
      </c>
      <c r="P113" s="129" t="s">
        <v>200</v>
      </c>
      <c r="Q113" s="77" t="s">
        <v>315</v>
      </c>
      <c r="R113" s="85"/>
    </row>
    <row r="114" spans="1:18" ht="42">
      <c r="A114" s="126" t="s">
        <v>383</v>
      </c>
      <c r="B114" s="77" t="s">
        <v>895</v>
      </c>
      <c r="C114" s="161">
        <v>110138000298</v>
      </c>
      <c r="D114" s="161"/>
      <c r="E114" s="161"/>
      <c r="F114" s="132" t="s">
        <v>141</v>
      </c>
      <c r="G114" s="133" t="s">
        <v>142</v>
      </c>
      <c r="H114" s="74" t="s">
        <v>378</v>
      </c>
      <c r="I114" s="74" t="s">
        <v>231</v>
      </c>
      <c r="J114" s="84">
        <v>0.162</v>
      </c>
      <c r="K114" s="77" t="s">
        <v>802</v>
      </c>
      <c r="L114" s="85"/>
      <c r="M114" s="162">
        <v>0.001</v>
      </c>
      <c r="N114" s="162"/>
      <c r="O114" s="162">
        <v>0.001</v>
      </c>
      <c r="P114" s="129" t="s">
        <v>200</v>
      </c>
      <c r="Q114" s="77" t="s">
        <v>315</v>
      </c>
      <c r="R114" s="85"/>
    </row>
    <row r="115" spans="1:18" ht="42">
      <c r="A115" s="126" t="s">
        <v>385</v>
      </c>
      <c r="B115" s="77" t="s">
        <v>896</v>
      </c>
      <c r="C115" s="161">
        <v>110138000299</v>
      </c>
      <c r="D115" s="161"/>
      <c r="E115" s="161"/>
      <c r="F115" s="132" t="s">
        <v>141</v>
      </c>
      <c r="G115" s="133" t="s">
        <v>142</v>
      </c>
      <c r="H115" s="84" t="s">
        <v>380</v>
      </c>
      <c r="I115" s="74" t="s">
        <v>231</v>
      </c>
      <c r="J115" s="165">
        <v>0.4</v>
      </c>
      <c r="K115" s="77" t="s">
        <v>802</v>
      </c>
      <c r="L115" s="84"/>
      <c r="M115" s="162">
        <v>0.001</v>
      </c>
      <c r="N115" s="162"/>
      <c r="O115" s="162">
        <v>0.001</v>
      </c>
      <c r="P115" s="129" t="s">
        <v>200</v>
      </c>
      <c r="Q115" s="77" t="s">
        <v>315</v>
      </c>
      <c r="R115" s="85"/>
    </row>
    <row r="116" spans="1:18" ht="42">
      <c r="A116" s="126" t="s">
        <v>387</v>
      </c>
      <c r="B116" s="77" t="s">
        <v>897</v>
      </c>
      <c r="C116" s="161">
        <v>110138000300</v>
      </c>
      <c r="D116" s="161"/>
      <c r="E116" s="161"/>
      <c r="F116" s="132" t="s">
        <v>141</v>
      </c>
      <c r="G116" s="133" t="s">
        <v>142</v>
      </c>
      <c r="H116" s="84" t="s">
        <v>382</v>
      </c>
      <c r="I116" s="74" t="s">
        <v>231</v>
      </c>
      <c r="J116" s="84">
        <v>0.301</v>
      </c>
      <c r="K116" s="77" t="s">
        <v>802</v>
      </c>
      <c r="L116" s="85"/>
      <c r="M116" s="162">
        <v>0.001</v>
      </c>
      <c r="N116" s="162"/>
      <c r="O116" s="162">
        <v>0.001</v>
      </c>
      <c r="P116" s="129" t="s">
        <v>200</v>
      </c>
      <c r="Q116" s="77" t="s">
        <v>315</v>
      </c>
      <c r="R116" s="85"/>
    </row>
    <row r="117" spans="1:18" ht="42">
      <c r="A117" s="126" t="s">
        <v>389</v>
      </c>
      <c r="B117" s="77" t="s">
        <v>898</v>
      </c>
      <c r="C117" s="161">
        <v>110138000301</v>
      </c>
      <c r="D117" s="161"/>
      <c r="E117" s="161"/>
      <c r="F117" s="132" t="s">
        <v>141</v>
      </c>
      <c r="G117" s="133" t="s">
        <v>142</v>
      </c>
      <c r="H117" s="74" t="s">
        <v>384</v>
      </c>
      <c r="I117" s="74" t="s">
        <v>231</v>
      </c>
      <c r="J117" s="84">
        <v>0.662</v>
      </c>
      <c r="K117" s="77" t="s">
        <v>802</v>
      </c>
      <c r="L117" s="85"/>
      <c r="M117" s="162">
        <v>0.001</v>
      </c>
      <c r="N117" s="162"/>
      <c r="O117" s="162">
        <v>0.001</v>
      </c>
      <c r="P117" s="129" t="s">
        <v>200</v>
      </c>
      <c r="Q117" s="77" t="s">
        <v>315</v>
      </c>
      <c r="R117" s="85"/>
    </row>
    <row r="118" spans="1:18" ht="42">
      <c r="A118" s="126" t="s">
        <v>391</v>
      </c>
      <c r="B118" s="77" t="s">
        <v>899</v>
      </c>
      <c r="C118" s="161">
        <v>110138000302</v>
      </c>
      <c r="D118" s="161"/>
      <c r="E118" s="161"/>
      <c r="F118" s="132" t="s">
        <v>141</v>
      </c>
      <c r="G118" s="133" t="s">
        <v>142</v>
      </c>
      <c r="H118" s="84" t="s">
        <v>386</v>
      </c>
      <c r="I118" s="74" t="s">
        <v>231</v>
      </c>
      <c r="J118" s="84">
        <v>1.703</v>
      </c>
      <c r="K118" s="77" t="s">
        <v>802</v>
      </c>
      <c r="L118" s="85"/>
      <c r="M118" s="162">
        <v>0.001</v>
      </c>
      <c r="N118" s="162"/>
      <c r="O118" s="162">
        <v>0.001</v>
      </c>
      <c r="P118" s="129" t="s">
        <v>200</v>
      </c>
      <c r="Q118" s="77" t="s">
        <v>315</v>
      </c>
      <c r="R118" s="85"/>
    </row>
    <row r="119" spans="1:18" ht="63" customHeight="1">
      <c r="A119" s="126" t="s">
        <v>393</v>
      </c>
      <c r="B119" s="77" t="s">
        <v>900</v>
      </c>
      <c r="C119" s="161">
        <v>110138000303</v>
      </c>
      <c r="D119" s="161"/>
      <c r="E119" s="161"/>
      <c r="F119" s="132" t="s">
        <v>141</v>
      </c>
      <c r="G119" s="133" t="s">
        <v>142</v>
      </c>
      <c r="H119" s="84" t="s">
        <v>388</v>
      </c>
      <c r="I119" s="74" t="s">
        <v>231</v>
      </c>
      <c r="J119" s="84">
        <v>1.541</v>
      </c>
      <c r="K119" s="77" t="s">
        <v>802</v>
      </c>
      <c r="L119" s="85"/>
      <c r="M119" s="162">
        <v>0.001</v>
      </c>
      <c r="N119" s="162"/>
      <c r="O119" s="162">
        <v>0.001</v>
      </c>
      <c r="P119" s="129" t="s">
        <v>200</v>
      </c>
      <c r="Q119" s="77" t="s">
        <v>315</v>
      </c>
      <c r="R119" s="85"/>
    </row>
    <row r="120" spans="1:18" ht="9.75" customHeight="1" hidden="1">
      <c r="A120" s="189">
        <v>9</v>
      </c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89"/>
    </row>
    <row r="121" spans="1:18" ht="11.25" hidden="1">
      <c r="A121" s="66">
        <v>1</v>
      </c>
      <c r="B121" s="67">
        <v>2</v>
      </c>
      <c r="C121" s="66">
        <v>3</v>
      </c>
      <c r="D121" s="66">
        <v>3</v>
      </c>
      <c r="E121" s="66">
        <v>3</v>
      </c>
      <c r="F121" s="187">
        <v>4</v>
      </c>
      <c r="G121" s="187"/>
      <c r="H121" s="188"/>
      <c r="I121" s="168"/>
      <c r="J121" s="67">
        <v>5</v>
      </c>
      <c r="K121" s="67">
        <v>6</v>
      </c>
      <c r="L121" s="169">
        <v>7</v>
      </c>
      <c r="M121" s="170">
        <v>8</v>
      </c>
      <c r="N121" s="66">
        <v>9</v>
      </c>
      <c r="O121" s="66">
        <v>9</v>
      </c>
      <c r="P121" s="67">
        <v>10</v>
      </c>
      <c r="Q121" s="67">
        <v>11</v>
      </c>
      <c r="R121" s="67">
        <v>12</v>
      </c>
    </row>
    <row r="122" spans="1:18" ht="42">
      <c r="A122" s="126" t="s">
        <v>394</v>
      </c>
      <c r="B122" s="77" t="s">
        <v>901</v>
      </c>
      <c r="C122" s="161">
        <v>110138000304</v>
      </c>
      <c r="D122" s="161"/>
      <c r="E122" s="161"/>
      <c r="F122" s="132" t="s">
        <v>141</v>
      </c>
      <c r="G122" s="133" t="s">
        <v>142</v>
      </c>
      <c r="H122" s="74" t="s">
        <v>390</v>
      </c>
      <c r="I122" s="74" t="s">
        <v>231</v>
      </c>
      <c r="J122" s="84">
        <v>0.273</v>
      </c>
      <c r="K122" s="77" t="s">
        <v>802</v>
      </c>
      <c r="L122" s="85"/>
      <c r="M122" s="162">
        <v>0.001</v>
      </c>
      <c r="N122" s="162"/>
      <c r="O122" s="162">
        <v>0.001</v>
      </c>
      <c r="P122" s="129" t="s">
        <v>200</v>
      </c>
      <c r="Q122" s="77" t="s">
        <v>315</v>
      </c>
      <c r="R122" s="85"/>
    </row>
    <row r="123" spans="1:18" ht="42">
      <c r="A123" s="126" t="s">
        <v>396</v>
      </c>
      <c r="B123" s="77" t="s">
        <v>902</v>
      </c>
      <c r="C123" s="161">
        <v>110138000305</v>
      </c>
      <c r="D123" s="161"/>
      <c r="E123" s="161"/>
      <c r="F123" s="132" t="s">
        <v>141</v>
      </c>
      <c r="G123" s="133" t="s">
        <v>142</v>
      </c>
      <c r="H123" s="74" t="s">
        <v>392</v>
      </c>
      <c r="I123" s="74" t="s">
        <v>231</v>
      </c>
      <c r="J123" s="84">
        <v>0.554</v>
      </c>
      <c r="K123" s="77" t="s">
        <v>802</v>
      </c>
      <c r="L123" s="85"/>
      <c r="M123" s="162">
        <v>0.001</v>
      </c>
      <c r="N123" s="162"/>
      <c r="O123" s="162">
        <v>0.001</v>
      </c>
      <c r="P123" s="129" t="s">
        <v>200</v>
      </c>
      <c r="Q123" s="77" t="s">
        <v>315</v>
      </c>
      <c r="R123" s="85"/>
    </row>
    <row r="124" spans="1:18" ht="42">
      <c r="A124" s="126" t="s">
        <v>398</v>
      </c>
      <c r="B124" s="77" t="s">
        <v>882</v>
      </c>
      <c r="C124" s="161">
        <v>110138000306</v>
      </c>
      <c r="D124" s="161"/>
      <c r="E124" s="161"/>
      <c r="F124" s="132" t="s">
        <v>141</v>
      </c>
      <c r="G124" s="133" t="s">
        <v>142</v>
      </c>
      <c r="H124" s="74" t="s">
        <v>300</v>
      </c>
      <c r="I124" s="74" t="s">
        <v>231</v>
      </c>
      <c r="J124" s="84">
        <v>2.103</v>
      </c>
      <c r="K124" s="77" t="s">
        <v>802</v>
      </c>
      <c r="L124" s="85"/>
      <c r="M124" s="162">
        <v>0.001</v>
      </c>
      <c r="N124" s="162"/>
      <c r="O124" s="162">
        <v>0.001</v>
      </c>
      <c r="P124" s="129" t="s">
        <v>200</v>
      </c>
      <c r="Q124" s="77" t="s">
        <v>315</v>
      </c>
      <c r="R124" s="85"/>
    </row>
    <row r="125" spans="1:18" ht="42">
      <c r="A125" s="126" t="s">
        <v>400</v>
      </c>
      <c r="B125" s="77" t="s">
        <v>883</v>
      </c>
      <c r="C125" s="161">
        <v>110138000307</v>
      </c>
      <c r="D125" s="161"/>
      <c r="E125" s="161"/>
      <c r="F125" s="132" t="s">
        <v>141</v>
      </c>
      <c r="G125" s="133" t="s">
        <v>142</v>
      </c>
      <c r="H125" s="74" t="s">
        <v>395</v>
      </c>
      <c r="I125" s="74" t="s">
        <v>231</v>
      </c>
      <c r="J125" s="84">
        <v>1.124</v>
      </c>
      <c r="K125" s="77" t="s">
        <v>802</v>
      </c>
      <c r="L125" s="85"/>
      <c r="M125" s="162">
        <v>0.001</v>
      </c>
      <c r="N125" s="162"/>
      <c r="O125" s="162">
        <v>0.001</v>
      </c>
      <c r="P125" s="129" t="s">
        <v>200</v>
      </c>
      <c r="Q125" s="77" t="s">
        <v>315</v>
      </c>
      <c r="R125" s="85"/>
    </row>
    <row r="126" spans="1:18" ht="52.5">
      <c r="A126" s="126" t="s">
        <v>402</v>
      </c>
      <c r="B126" s="77" t="s">
        <v>884</v>
      </c>
      <c r="C126" s="161">
        <v>110138000272</v>
      </c>
      <c r="D126" s="161"/>
      <c r="E126" s="161"/>
      <c r="F126" s="132" t="s">
        <v>141</v>
      </c>
      <c r="G126" s="133" t="s">
        <v>142</v>
      </c>
      <c r="H126" s="74" t="s">
        <v>397</v>
      </c>
      <c r="I126" s="74" t="s">
        <v>231</v>
      </c>
      <c r="J126" s="84">
        <v>0.679</v>
      </c>
      <c r="K126" s="77" t="s">
        <v>802</v>
      </c>
      <c r="L126" s="85"/>
      <c r="M126" s="162">
        <v>0.001</v>
      </c>
      <c r="N126" s="162"/>
      <c r="O126" s="162">
        <v>0.001</v>
      </c>
      <c r="P126" s="129" t="s">
        <v>200</v>
      </c>
      <c r="Q126" s="77" t="s">
        <v>315</v>
      </c>
      <c r="R126" s="85"/>
    </row>
    <row r="127" spans="1:18" ht="52.5">
      <c r="A127" s="126" t="s">
        <v>404</v>
      </c>
      <c r="B127" s="77" t="s">
        <v>885</v>
      </c>
      <c r="C127" s="161">
        <v>110138000274</v>
      </c>
      <c r="D127" s="161"/>
      <c r="E127" s="161"/>
      <c r="F127" s="132" t="s">
        <v>141</v>
      </c>
      <c r="G127" s="133" t="s">
        <v>142</v>
      </c>
      <c r="H127" s="143" t="s">
        <v>399</v>
      </c>
      <c r="I127" s="74" t="s">
        <v>231</v>
      </c>
      <c r="J127" s="165">
        <v>0.362</v>
      </c>
      <c r="K127" s="77" t="s">
        <v>802</v>
      </c>
      <c r="L127" s="84"/>
      <c r="M127" s="162">
        <v>0.001</v>
      </c>
      <c r="N127" s="162"/>
      <c r="O127" s="162">
        <v>0.001</v>
      </c>
      <c r="P127" s="129" t="s">
        <v>200</v>
      </c>
      <c r="Q127" s="77" t="s">
        <v>315</v>
      </c>
      <c r="R127" s="85"/>
    </row>
    <row r="128" spans="1:18" ht="42">
      <c r="A128" s="126" t="s">
        <v>406</v>
      </c>
      <c r="B128" s="77" t="s">
        <v>886</v>
      </c>
      <c r="C128" s="161">
        <v>110138000308</v>
      </c>
      <c r="D128" s="161"/>
      <c r="E128" s="161"/>
      <c r="F128" s="132" t="s">
        <v>141</v>
      </c>
      <c r="G128" s="133" t="s">
        <v>142</v>
      </c>
      <c r="H128" s="146" t="s">
        <v>401</v>
      </c>
      <c r="I128" s="74" t="s">
        <v>231</v>
      </c>
      <c r="J128" s="84">
        <v>0.347</v>
      </c>
      <c r="K128" s="77" t="s">
        <v>802</v>
      </c>
      <c r="L128" s="85"/>
      <c r="M128" s="162">
        <v>0.001</v>
      </c>
      <c r="N128" s="162"/>
      <c r="O128" s="162">
        <v>0.001</v>
      </c>
      <c r="P128" s="129" t="s">
        <v>200</v>
      </c>
      <c r="Q128" s="77" t="s">
        <v>315</v>
      </c>
      <c r="R128" s="85"/>
    </row>
    <row r="129" spans="1:18" ht="42">
      <c r="A129" s="126" t="s">
        <v>408</v>
      </c>
      <c r="B129" s="77" t="s">
        <v>903</v>
      </c>
      <c r="C129" s="161">
        <v>110138000309</v>
      </c>
      <c r="D129" s="161"/>
      <c r="E129" s="161"/>
      <c r="F129" s="132" t="s">
        <v>141</v>
      </c>
      <c r="G129" s="133" t="s">
        <v>142</v>
      </c>
      <c r="H129" s="84" t="s">
        <v>403</v>
      </c>
      <c r="I129" s="74" t="s">
        <v>231</v>
      </c>
      <c r="J129" s="84">
        <v>0.432</v>
      </c>
      <c r="K129" s="77" t="s">
        <v>802</v>
      </c>
      <c r="L129" s="85"/>
      <c r="M129" s="162">
        <v>0.001</v>
      </c>
      <c r="N129" s="162"/>
      <c r="O129" s="162">
        <v>0.001</v>
      </c>
      <c r="P129" s="129" t="s">
        <v>200</v>
      </c>
      <c r="Q129" s="77" t="s">
        <v>315</v>
      </c>
      <c r="R129" s="85"/>
    </row>
    <row r="130" spans="1:18" ht="42">
      <c r="A130" s="126" t="s">
        <v>410</v>
      </c>
      <c r="B130" s="77" t="s">
        <v>904</v>
      </c>
      <c r="C130" s="161">
        <v>110138000310</v>
      </c>
      <c r="D130" s="161"/>
      <c r="E130" s="161"/>
      <c r="F130" s="132" t="s">
        <v>141</v>
      </c>
      <c r="G130" s="133" t="s">
        <v>142</v>
      </c>
      <c r="H130" s="84" t="s">
        <v>405</v>
      </c>
      <c r="I130" s="74" t="s">
        <v>231</v>
      </c>
      <c r="J130" s="84">
        <v>0.34</v>
      </c>
      <c r="K130" s="77" t="s">
        <v>802</v>
      </c>
      <c r="L130" s="85"/>
      <c r="M130" s="162">
        <v>0.001</v>
      </c>
      <c r="N130" s="162"/>
      <c r="O130" s="162">
        <v>0.001</v>
      </c>
      <c r="P130" s="129" t="s">
        <v>200</v>
      </c>
      <c r="Q130" s="77" t="s">
        <v>315</v>
      </c>
      <c r="R130" s="85"/>
    </row>
    <row r="131" spans="1:18" ht="42">
      <c r="A131" s="126" t="s">
        <v>412</v>
      </c>
      <c r="B131" s="77" t="s">
        <v>905</v>
      </c>
      <c r="C131" s="161">
        <v>110138000311</v>
      </c>
      <c r="D131" s="161"/>
      <c r="E131" s="161"/>
      <c r="F131" s="132" t="s">
        <v>141</v>
      </c>
      <c r="G131" s="133" t="s">
        <v>142</v>
      </c>
      <c r="H131" s="74" t="s">
        <v>407</v>
      </c>
      <c r="I131" s="74" t="s">
        <v>231</v>
      </c>
      <c r="J131" s="84">
        <v>0.304</v>
      </c>
      <c r="K131" s="77" t="s">
        <v>802</v>
      </c>
      <c r="L131" s="85"/>
      <c r="M131" s="162">
        <v>0.001</v>
      </c>
      <c r="N131" s="162"/>
      <c r="O131" s="162">
        <v>0.001</v>
      </c>
      <c r="P131" s="129" t="s">
        <v>200</v>
      </c>
      <c r="Q131" s="77" t="s">
        <v>315</v>
      </c>
      <c r="R131" s="85"/>
    </row>
    <row r="132" spans="1:18" ht="42">
      <c r="A132" s="126" t="s">
        <v>414</v>
      </c>
      <c r="B132" s="77" t="s">
        <v>906</v>
      </c>
      <c r="C132" s="161">
        <v>110138000312</v>
      </c>
      <c r="D132" s="161"/>
      <c r="E132" s="161"/>
      <c r="F132" s="132" t="s">
        <v>141</v>
      </c>
      <c r="G132" s="133" t="s">
        <v>142</v>
      </c>
      <c r="H132" s="84" t="s">
        <v>409</v>
      </c>
      <c r="I132" s="74" t="s">
        <v>231</v>
      </c>
      <c r="J132" s="84">
        <v>0.42</v>
      </c>
      <c r="K132" s="77" t="s">
        <v>802</v>
      </c>
      <c r="L132" s="85"/>
      <c r="M132" s="162">
        <v>0.001</v>
      </c>
      <c r="N132" s="162"/>
      <c r="O132" s="162">
        <v>0.001</v>
      </c>
      <c r="P132" s="129" t="s">
        <v>200</v>
      </c>
      <c r="Q132" s="77" t="s">
        <v>315</v>
      </c>
      <c r="R132" s="85"/>
    </row>
    <row r="133" spans="1:18" ht="42">
      <c r="A133" s="126" t="s">
        <v>416</v>
      </c>
      <c r="B133" s="77" t="s">
        <v>907</v>
      </c>
      <c r="C133" s="161">
        <v>110138000154</v>
      </c>
      <c r="D133" s="161"/>
      <c r="E133" s="161"/>
      <c r="F133" s="132" t="s">
        <v>141</v>
      </c>
      <c r="G133" s="133" t="s">
        <v>148</v>
      </c>
      <c r="H133" s="74" t="s">
        <v>411</v>
      </c>
      <c r="I133" s="74" t="s">
        <v>231</v>
      </c>
      <c r="J133" s="84">
        <v>1.3</v>
      </c>
      <c r="K133" s="77" t="s">
        <v>802</v>
      </c>
      <c r="L133" s="85"/>
      <c r="M133" s="162">
        <v>0.001</v>
      </c>
      <c r="N133" s="162"/>
      <c r="O133" s="162">
        <v>0.001</v>
      </c>
      <c r="P133" s="129" t="s">
        <v>200</v>
      </c>
      <c r="Q133" s="77" t="s">
        <v>315</v>
      </c>
      <c r="R133" s="85"/>
    </row>
    <row r="134" spans="1:18" ht="42">
      <c r="A134" s="126" t="s">
        <v>418</v>
      </c>
      <c r="B134" s="77" t="s">
        <v>908</v>
      </c>
      <c r="C134" s="161">
        <v>110138000155</v>
      </c>
      <c r="D134" s="161"/>
      <c r="E134" s="161"/>
      <c r="F134" s="132" t="s">
        <v>141</v>
      </c>
      <c r="G134" s="133" t="s">
        <v>148</v>
      </c>
      <c r="H134" s="74" t="s">
        <v>413</v>
      </c>
      <c r="I134" s="74" t="s">
        <v>231</v>
      </c>
      <c r="J134" s="84">
        <v>0.5</v>
      </c>
      <c r="K134" s="77" t="s">
        <v>802</v>
      </c>
      <c r="L134" s="85"/>
      <c r="M134" s="162">
        <v>0.001</v>
      </c>
      <c r="N134" s="162"/>
      <c r="O134" s="162">
        <v>0.001</v>
      </c>
      <c r="P134" s="129" t="s">
        <v>200</v>
      </c>
      <c r="Q134" s="77" t="s">
        <v>315</v>
      </c>
      <c r="R134" s="85"/>
    </row>
    <row r="135" spans="1:18" ht="42">
      <c r="A135" s="126" t="s">
        <v>420</v>
      </c>
      <c r="B135" s="77" t="s">
        <v>909</v>
      </c>
      <c r="C135" s="161">
        <v>110138000156</v>
      </c>
      <c r="D135" s="161"/>
      <c r="E135" s="161"/>
      <c r="F135" s="132" t="s">
        <v>141</v>
      </c>
      <c r="G135" s="133" t="s">
        <v>148</v>
      </c>
      <c r="H135" s="74" t="s">
        <v>415</v>
      </c>
      <c r="I135" s="74" t="s">
        <v>231</v>
      </c>
      <c r="J135" s="84">
        <v>1.35</v>
      </c>
      <c r="K135" s="77" t="s">
        <v>802</v>
      </c>
      <c r="L135" s="85"/>
      <c r="M135" s="162">
        <v>0.001</v>
      </c>
      <c r="N135" s="162"/>
      <c r="O135" s="162">
        <v>0.001</v>
      </c>
      <c r="P135" s="129" t="s">
        <v>200</v>
      </c>
      <c r="Q135" s="77" t="s">
        <v>315</v>
      </c>
      <c r="R135" s="85"/>
    </row>
    <row r="136" spans="1:18" ht="54.75" customHeight="1">
      <c r="A136" s="126" t="s">
        <v>422</v>
      </c>
      <c r="B136" s="77" t="s">
        <v>910</v>
      </c>
      <c r="C136" s="161">
        <v>110138000157</v>
      </c>
      <c r="D136" s="161"/>
      <c r="E136" s="161"/>
      <c r="F136" s="132" t="s">
        <v>141</v>
      </c>
      <c r="G136" s="133" t="s">
        <v>148</v>
      </c>
      <c r="H136" s="74" t="s">
        <v>417</v>
      </c>
      <c r="I136" s="74" t="s">
        <v>231</v>
      </c>
      <c r="J136" s="84">
        <v>1.46</v>
      </c>
      <c r="K136" s="77" t="s">
        <v>802</v>
      </c>
      <c r="L136" s="85"/>
      <c r="M136" s="162">
        <v>0.001</v>
      </c>
      <c r="N136" s="162"/>
      <c r="O136" s="162">
        <v>0.001</v>
      </c>
      <c r="P136" s="129" t="s">
        <v>200</v>
      </c>
      <c r="Q136" s="77" t="s">
        <v>315</v>
      </c>
      <c r="R136" s="85"/>
    </row>
    <row r="137" spans="1:18" ht="7.5" customHeight="1" hidden="1">
      <c r="A137" s="189">
        <v>10</v>
      </c>
      <c r="B137" s="189"/>
      <c r="C137" s="189"/>
      <c r="D137" s="189"/>
      <c r="E137" s="189"/>
      <c r="F137" s="189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</row>
    <row r="138" spans="1:18" ht="11.25" hidden="1">
      <c r="A138" s="66">
        <v>1</v>
      </c>
      <c r="B138" s="67">
        <v>2</v>
      </c>
      <c r="C138" s="66">
        <v>3</v>
      </c>
      <c r="D138" s="66">
        <v>3</v>
      </c>
      <c r="E138" s="66">
        <v>3</v>
      </c>
      <c r="F138" s="187">
        <v>4</v>
      </c>
      <c r="G138" s="187"/>
      <c r="H138" s="188"/>
      <c r="I138" s="168"/>
      <c r="J138" s="67">
        <v>5</v>
      </c>
      <c r="K138" s="67">
        <v>6</v>
      </c>
      <c r="L138" s="169">
        <v>7</v>
      </c>
      <c r="M138" s="170">
        <v>8</v>
      </c>
      <c r="N138" s="66">
        <v>9</v>
      </c>
      <c r="O138" s="66">
        <v>9</v>
      </c>
      <c r="P138" s="67">
        <v>10</v>
      </c>
      <c r="Q138" s="67">
        <v>11</v>
      </c>
      <c r="R138" s="67">
        <v>12</v>
      </c>
    </row>
    <row r="139" spans="1:18" ht="42">
      <c r="A139" s="126" t="s">
        <v>425</v>
      </c>
      <c r="B139" s="77" t="s">
        <v>911</v>
      </c>
      <c r="C139" s="161">
        <v>110138000158</v>
      </c>
      <c r="D139" s="161"/>
      <c r="E139" s="161"/>
      <c r="F139" s="132" t="s">
        <v>141</v>
      </c>
      <c r="G139" s="133" t="s">
        <v>148</v>
      </c>
      <c r="H139" s="74" t="s">
        <v>419</v>
      </c>
      <c r="I139" s="74" t="s">
        <v>231</v>
      </c>
      <c r="J139" s="84">
        <v>1.896</v>
      </c>
      <c r="K139" s="77" t="s">
        <v>802</v>
      </c>
      <c r="L139" s="85"/>
      <c r="M139" s="162">
        <v>0.001</v>
      </c>
      <c r="N139" s="162"/>
      <c r="O139" s="162">
        <v>0.001</v>
      </c>
      <c r="P139" s="129" t="s">
        <v>200</v>
      </c>
      <c r="Q139" s="77" t="s">
        <v>315</v>
      </c>
      <c r="R139" s="85"/>
    </row>
    <row r="140" spans="1:18" ht="42">
      <c r="A140" s="126" t="s">
        <v>426</v>
      </c>
      <c r="B140" s="77" t="s">
        <v>912</v>
      </c>
      <c r="C140" s="161">
        <v>110138000159</v>
      </c>
      <c r="D140" s="161"/>
      <c r="E140" s="161"/>
      <c r="F140" s="132" t="s">
        <v>141</v>
      </c>
      <c r="G140" s="133" t="s">
        <v>148</v>
      </c>
      <c r="H140" s="74" t="s">
        <v>421</v>
      </c>
      <c r="I140" s="74" t="s">
        <v>231</v>
      </c>
      <c r="J140" s="84">
        <v>0.65</v>
      </c>
      <c r="K140" s="77" t="s">
        <v>802</v>
      </c>
      <c r="L140" s="85"/>
      <c r="M140" s="162">
        <v>0.001</v>
      </c>
      <c r="N140" s="162"/>
      <c r="O140" s="162">
        <v>0.001</v>
      </c>
      <c r="P140" s="129" t="s">
        <v>200</v>
      </c>
      <c r="Q140" s="77" t="s">
        <v>315</v>
      </c>
      <c r="R140" s="85"/>
    </row>
    <row r="141" spans="1:18" ht="42">
      <c r="A141" s="126" t="s">
        <v>428</v>
      </c>
      <c r="B141" s="77" t="s">
        <v>913</v>
      </c>
      <c r="C141" s="161">
        <v>110138000160</v>
      </c>
      <c r="D141" s="161"/>
      <c r="E141" s="161"/>
      <c r="F141" s="132" t="s">
        <v>141</v>
      </c>
      <c r="G141" s="133" t="s">
        <v>148</v>
      </c>
      <c r="H141" s="74" t="s">
        <v>423</v>
      </c>
      <c r="I141" s="74" t="s">
        <v>231</v>
      </c>
      <c r="J141" s="84">
        <v>0.4</v>
      </c>
      <c r="K141" s="77" t="s">
        <v>802</v>
      </c>
      <c r="L141" s="85"/>
      <c r="M141" s="162">
        <v>0.001</v>
      </c>
      <c r="N141" s="162"/>
      <c r="O141" s="162">
        <v>0.001</v>
      </c>
      <c r="P141" s="129" t="s">
        <v>200</v>
      </c>
      <c r="Q141" s="77" t="s">
        <v>315</v>
      </c>
      <c r="R141" s="85"/>
    </row>
    <row r="142" spans="1:18" ht="42">
      <c r="A142" s="126" t="s">
        <v>430</v>
      </c>
      <c r="B142" s="77" t="s">
        <v>914</v>
      </c>
      <c r="C142" s="161">
        <v>110138000161</v>
      </c>
      <c r="D142" s="161"/>
      <c r="E142" s="161"/>
      <c r="F142" s="132" t="s">
        <v>141</v>
      </c>
      <c r="G142" s="133" t="s">
        <v>148</v>
      </c>
      <c r="H142" s="74" t="s">
        <v>424</v>
      </c>
      <c r="I142" s="74" t="s">
        <v>231</v>
      </c>
      <c r="J142" s="84">
        <v>0.8</v>
      </c>
      <c r="K142" s="77" t="s">
        <v>802</v>
      </c>
      <c r="L142" s="85"/>
      <c r="M142" s="162">
        <v>0.001</v>
      </c>
      <c r="N142" s="162"/>
      <c r="O142" s="162">
        <v>0.001</v>
      </c>
      <c r="P142" s="129" t="s">
        <v>200</v>
      </c>
      <c r="Q142" s="77" t="s">
        <v>315</v>
      </c>
      <c r="R142" s="85"/>
    </row>
    <row r="143" spans="1:18" ht="42">
      <c r="A143" s="126" t="s">
        <v>432</v>
      </c>
      <c r="B143" s="77" t="s">
        <v>915</v>
      </c>
      <c r="C143" s="161">
        <v>110138000162</v>
      </c>
      <c r="D143" s="161"/>
      <c r="E143" s="161"/>
      <c r="F143" s="132" t="s">
        <v>141</v>
      </c>
      <c r="G143" s="133" t="s">
        <v>148</v>
      </c>
      <c r="H143" s="74" t="s">
        <v>427</v>
      </c>
      <c r="I143" s="74" t="s">
        <v>231</v>
      </c>
      <c r="J143" s="84">
        <v>0.25</v>
      </c>
      <c r="K143" s="77" t="s">
        <v>802</v>
      </c>
      <c r="L143" s="85"/>
      <c r="M143" s="162">
        <v>0.001</v>
      </c>
      <c r="N143" s="162"/>
      <c r="O143" s="162">
        <v>0.001</v>
      </c>
      <c r="P143" s="129" t="s">
        <v>200</v>
      </c>
      <c r="Q143" s="77" t="s">
        <v>315</v>
      </c>
      <c r="R143" s="85"/>
    </row>
    <row r="144" spans="1:18" ht="42">
      <c r="A144" s="126" t="s">
        <v>434</v>
      </c>
      <c r="B144" s="77" t="s">
        <v>916</v>
      </c>
      <c r="C144" s="161">
        <v>110138000163</v>
      </c>
      <c r="D144" s="161"/>
      <c r="E144" s="161"/>
      <c r="F144" s="132" t="s">
        <v>141</v>
      </c>
      <c r="G144" s="133" t="s">
        <v>148</v>
      </c>
      <c r="H144" s="74" t="s">
        <v>429</v>
      </c>
      <c r="I144" s="74" t="s">
        <v>231</v>
      </c>
      <c r="J144" s="84">
        <v>0.35</v>
      </c>
      <c r="K144" s="77" t="s">
        <v>802</v>
      </c>
      <c r="L144" s="85"/>
      <c r="M144" s="162">
        <v>0.001</v>
      </c>
      <c r="N144" s="162"/>
      <c r="O144" s="162">
        <v>0.001</v>
      </c>
      <c r="P144" s="129" t="s">
        <v>200</v>
      </c>
      <c r="Q144" s="77" t="s">
        <v>315</v>
      </c>
      <c r="R144" s="85"/>
    </row>
    <row r="145" spans="1:18" ht="42">
      <c r="A145" s="126" t="s">
        <v>436</v>
      </c>
      <c r="B145" s="77" t="s">
        <v>917</v>
      </c>
      <c r="C145" s="161">
        <v>110138000164</v>
      </c>
      <c r="D145" s="161"/>
      <c r="E145" s="161"/>
      <c r="F145" s="132" t="s">
        <v>141</v>
      </c>
      <c r="G145" s="133" t="s">
        <v>148</v>
      </c>
      <c r="H145" s="143" t="s">
        <v>431</v>
      </c>
      <c r="I145" s="74" t="s">
        <v>231</v>
      </c>
      <c r="J145" s="84">
        <v>0.45</v>
      </c>
      <c r="K145" s="77" t="s">
        <v>802</v>
      </c>
      <c r="L145" s="85"/>
      <c r="M145" s="162">
        <v>0.001</v>
      </c>
      <c r="N145" s="162"/>
      <c r="O145" s="162">
        <v>0.001</v>
      </c>
      <c r="P145" s="129" t="s">
        <v>200</v>
      </c>
      <c r="Q145" s="77" t="s">
        <v>315</v>
      </c>
      <c r="R145" s="85"/>
    </row>
    <row r="146" spans="1:18" ht="42">
      <c r="A146" s="126" t="s">
        <v>438</v>
      </c>
      <c r="B146" s="77" t="s">
        <v>918</v>
      </c>
      <c r="C146" s="161">
        <v>110138000165</v>
      </c>
      <c r="D146" s="161"/>
      <c r="E146" s="161"/>
      <c r="F146" s="132" t="s">
        <v>141</v>
      </c>
      <c r="G146" s="133" t="s">
        <v>148</v>
      </c>
      <c r="H146" s="74" t="s">
        <v>433</v>
      </c>
      <c r="I146" s="74" t="s">
        <v>231</v>
      </c>
      <c r="J146" s="84">
        <v>0.4</v>
      </c>
      <c r="K146" s="77" t="s">
        <v>802</v>
      </c>
      <c r="L146" s="85"/>
      <c r="M146" s="162">
        <v>0.001</v>
      </c>
      <c r="N146" s="162"/>
      <c r="O146" s="162">
        <v>0.001</v>
      </c>
      <c r="P146" s="129" t="s">
        <v>200</v>
      </c>
      <c r="Q146" s="77" t="s">
        <v>315</v>
      </c>
      <c r="R146" s="85"/>
    </row>
    <row r="147" spans="1:18" ht="42">
      <c r="A147" s="126" t="s">
        <v>440</v>
      </c>
      <c r="B147" s="77" t="s">
        <v>919</v>
      </c>
      <c r="C147" s="161">
        <v>110138000166</v>
      </c>
      <c r="D147" s="161"/>
      <c r="E147" s="161"/>
      <c r="F147" s="132" t="s">
        <v>141</v>
      </c>
      <c r="G147" s="133" t="s">
        <v>148</v>
      </c>
      <c r="H147" s="74" t="s">
        <v>435</v>
      </c>
      <c r="I147" s="74" t="s">
        <v>231</v>
      </c>
      <c r="J147" s="84">
        <v>1.35</v>
      </c>
      <c r="K147" s="77" t="s">
        <v>802</v>
      </c>
      <c r="L147" s="85"/>
      <c r="M147" s="162">
        <v>0.001</v>
      </c>
      <c r="N147" s="162"/>
      <c r="O147" s="162">
        <v>0.001</v>
      </c>
      <c r="P147" s="129" t="s">
        <v>200</v>
      </c>
      <c r="Q147" s="77" t="s">
        <v>315</v>
      </c>
      <c r="R147" s="85"/>
    </row>
    <row r="148" spans="1:18" ht="42">
      <c r="A148" s="126" t="s">
        <v>442</v>
      </c>
      <c r="B148" s="77" t="s">
        <v>920</v>
      </c>
      <c r="C148" s="161">
        <v>110138000167</v>
      </c>
      <c r="D148" s="161"/>
      <c r="E148" s="161"/>
      <c r="F148" s="132" t="s">
        <v>141</v>
      </c>
      <c r="G148" s="133" t="s">
        <v>148</v>
      </c>
      <c r="H148" s="143" t="s">
        <v>437</v>
      </c>
      <c r="I148" s="74" t="s">
        <v>231</v>
      </c>
      <c r="J148" s="84">
        <v>2.008</v>
      </c>
      <c r="K148" s="77" t="s">
        <v>802</v>
      </c>
      <c r="L148" s="85"/>
      <c r="M148" s="162">
        <v>0.001</v>
      </c>
      <c r="N148" s="162"/>
      <c r="O148" s="162">
        <v>0.001</v>
      </c>
      <c r="P148" s="129" t="s">
        <v>200</v>
      </c>
      <c r="Q148" s="77" t="s">
        <v>315</v>
      </c>
      <c r="R148" s="85"/>
    </row>
    <row r="149" spans="1:18" ht="42">
      <c r="A149" s="126" t="s">
        <v>444</v>
      </c>
      <c r="B149" s="77" t="s">
        <v>921</v>
      </c>
      <c r="C149" s="161">
        <v>110138000168</v>
      </c>
      <c r="D149" s="161"/>
      <c r="E149" s="161"/>
      <c r="F149" s="132" t="s">
        <v>141</v>
      </c>
      <c r="G149" s="133" t="s">
        <v>148</v>
      </c>
      <c r="H149" s="143" t="s">
        <v>439</v>
      </c>
      <c r="I149" s="74" t="s">
        <v>231</v>
      </c>
      <c r="J149" s="84">
        <v>0.6</v>
      </c>
      <c r="K149" s="77" t="s">
        <v>802</v>
      </c>
      <c r="L149" s="85"/>
      <c r="M149" s="162">
        <v>0.001</v>
      </c>
      <c r="N149" s="162"/>
      <c r="O149" s="162">
        <v>0.001</v>
      </c>
      <c r="P149" s="129" t="s">
        <v>200</v>
      </c>
      <c r="Q149" s="77" t="s">
        <v>315</v>
      </c>
      <c r="R149" s="85"/>
    </row>
    <row r="150" spans="1:18" ht="42">
      <c r="A150" s="126" t="s">
        <v>446</v>
      </c>
      <c r="B150" s="77" t="s">
        <v>922</v>
      </c>
      <c r="C150" s="161">
        <v>110138000169</v>
      </c>
      <c r="D150" s="161"/>
      <c r="E150" s="161"/>
      <c r="F150" s="132" t="s">
        <v>141</v>
      </c>
      <c r="G150" s="133" t="s">
        <v>148</v>
      </c>
      <c r="H150" s="74" t="s">
        <v>441</v>
      </c>
      <c r="I150" s="74" t="s">
        <v>231</v>
      </c>
      <c r="J150" s="84">
        <v>0.3</v>
      </c>
      <c r="K150" s="77" t="s">
        <v>802</v>
      </c>
      <c r="L150" s="85"/>
      <c r="M150" s="162">
        <v>0.001</v>
      </c>
      <c r="N150" s="162"/>
      <c r="O150" s="162">
        <v>0.001</v>
      </c>
      <c r="P150" s="129" t="s">
        <v>200</v>
      </c>
      <c r="Q150" s="77" t="s">
        <v>315</v>
      </c>
      <c r="R150" s="85"/>
    </row>
    <row r="151" spans="1:18" ht="42">
      <c r="A151" s="126" t="s">
        <v>448</v>
      </c>
      <c r="B151" s="77" t="s">
        <v>923</v>
      </c>
      <c r="C151" s="161">
        <v>110138000170</v>
      </c>
      <c r="D151" s="161"/>
      <c r="E151" s="161"/>
      <c r="F151" s="132" t="s">
        <v>141</v>
      </c>
      <c r="G151" s="133" t="s">
        <v>148</v>
      </c>
      <c r="H151" s="74" t="s">
        <v>443</v>
      </c>
      <c r="I151" s="74" t="s">
        <v>231</v>
      </c>
      <c r="J151" s="84">
        <v>1.4</v>
      </c>
      <c r="K151" s="77" t="s">
        <v>802</v>
      </c>
      <c r="L151" s="85"/>
      <c r="M151" s="162">
        <v>0.001</v>
      </c>
      <c r="N151" s="162"/>
      <c r="O151" s="162">
        <v>0.001</v>
      </c>
      <c r="P151" s="129" t="s">
        <v>200</v>
      </c>
      <c r="Q151" s="77" t="s">
        <v>315</v>
      </c>
      <c r="R151" s="85"/>
    </row>
    <row r="152" spans="1:18" ht="42">
      <c r="A152" s="126" t="s">
        <v>450</v>
      </c>
      <c r="B152" s="77" t="s">
        <v>924</v>
      </c>
      <c r="C152" s="161">
        <v>110138000171</v>
      </c>
      <c r="D152" s="161"/>
      <c r="E152" s="161"/>
      <c r="F152" s="132" t="s">
        <v>141</v>
      </c>
      <c r="G152" s="133" t="s">
        <v>148</v>
      </c>
      <c r="H152" s="74" t="s">
        <v>445</v>
      </c>
      <c r="I152" s="74" t="s">
        <v>231</v>
      </c>
      <c r="J152" s="84">
        <v>0.5</v>
      </c>
      <c r="K152" s="77" t="s">
        <v>802</v>
      </c>
      <c r="L152" s="85"/>
      <c r="M152" s="162">
        <v>0.001</v>
      </c>
      <c r="N152" s="162"/>
      <c r="O152" s="162">
        <v>0.001</v>
      </c>
      <c r="P152" s="129" t="s">
        <v>200</v>
      </c>
      <c r="Q152" s="77" t="s">
        <v>315</v>
      </c>
      <c r="R152" s="85"/>
    </row>
    <row r="153" spans="1:18" ht="62.25" customHeight="1">
      <c r="A153" s="126" t="s">
        <v>453</v>
      </c>
      <c r="B153" s="77" t="s">
        <v>0</v>
      </c>
      <c r="C153" s="161">
        <v>110138000313</v>
      </c>
      <c r="D153" s="161"/>
      <c r="E153" s="161"/>
      <c r="F153" s="132" t="s">
        <v>141</v>
      </c>
      <c r="G153" s="133" t="s">
        <v>148</v>
      </c>
      <c r="H153" s="74" t="s">
        <v>447</v>
      </c>
      <c r="I153" s="74" t="s">
        <v>231</v>
      </c>
      <c r="J153" s="84">
        <v>0.6</v>
      </c>
      <c r="K153" s="77" t="s">
        <v>802</v>
      </c>
      <c r="L153" s="85"/>
      <c r="M153" s="162">
        <v>0.001</v>
      </c>
      <c r="N153" s="162"/>
      <c r="O153" s="162">
        <v>0.001</v>
      </c>
      <c r="P153" s="129" t="s">
        <v>200</v>
      </c>
      <c r="Q153" s="77" t="s">
        <v>315</v>
      </c>
      <c r="R153" s="85"/>
    </row>
    <row r="154" spans="1:18" ht="11.25" hidden="1">
      <c r="A154" s="189">
        <v>11</v>
      </c>
      <c r="B154" s="189"/>
      <c r="C154" s="189"/>
      <c r="D154" s="189"/>
      <c r="E154" s="189"/>
      <c r="F154" s="189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</row>
    <row r="155" spans="1:18" ht="11.25" hidden="1">
      <c r="A155" s="66">
        <v>1</v>
      </c>
      <c r="B155" s="67">
        <v>2</v>
      </c>
      <c r="C155" s="66">
        <v>3</v>
      </c>
      <c r="D155" s="66">
        <v>3</v>
      </c>
      <c r="E155" s="66">
        <v>3</v>
      </c>
      <c r="F155" s="187">
        <v>4</v>
      </c>
      <c r="G155" s="188"/>
      <c r="H155" s="187"/>
      <c r="I155" s="67"/>
      <c r="J155" s="67">
        <v>5</v>
      </c>
      <c r="K155" s="67">
        <v>6</v>
      </c>
      <c r="L155" s="169">
        <v>7</v>
      </c>
      <c r="M155" s="170">
        <v>8</v>
      </c>
      <c r="N155" s="66">
        <v>9</v>
      </c>
      <c r="O155" s="66">
        <v>9</v>
      </c>
      <c r="P155" s="67">
        <v>10</v>
      </c>
      <c r="Q155" s="67">
        <v>11</v>
      </c>
      <c r="R155" s="67">
        <v>12</v>
      </c>
    </row>
    <row r="156" spans="1:18" ht="42">
      <c r="A156" s="126" t="s">
        <v>454</v>
      </c>
      <c r="B156" s="77" t="s">
        <v>1</v>
      </c>
      <c r="C156" s="161">
        <v>110138000172</v>
      </c>
      <c r="D156" s="161"/>
      <c r="E156" s="161"/>
      <c r="F156" s="132" t="s">
        <v>141</v>
      </c>
      <c r="G156" s="133" t="s">
        <v>148</v>
      </c>
      <c r="H156" s="74" t="s">
        <v>449</v>
      </c>
      <c r="I156" s="74" t="s">
        <v>231</v>
      </c>
      <c r="J156" s="85">
        <v>0.4</v>
      </c>
      <c r="K156" s="77" t="s">
        <v>802</v>
      </c>
      <c r="L156" s="85"/>
      <c r="M156" s="162">
        <v>0.001</v>
      </c>
      <c r="N156" s="162"/>
      <c r="O156" s="162">
        <v>0.001</v>
      </c>
      <c r="P156" s="129" t="s">
        <v>200</v>
      </c>
      <c r="Q156" s="77" t="s">
        <v>315</v>
      </c>
      <c r="R156" s="85"/>
    </row>
    <row r="157" spans="1:18" ht="42">
      <c r="A157" s="126" t="s">
        <v>456</v>
      </c>
      <c r="B157" s="77" t="s">
        <v>2</v>
      </c>
      <c r="C157" s="161">
        <v>110138000173</v>
      </c>
      <c r="D157" s="161"/>
      <c r="E157" s="161"/>
      <c r="F157" s="132" t="s">
        <v>141</v>
      </c>
      <c r="G157" s="133" t="s">
        <v>148</v>
      </c>
      <c r="H157" s="74" t="s">
        <v>451</v>
      </c>
      <c r="I157" s="74" t="s">
        <v>231</v>
      </c>
      <c r="J157" s="85">
        <v>0.55</v>
      </c>
      <c r="K157" s="77" t="s">
        <v>802</v>
      </c>
      <c r="L157" s="85"/>
      <c r="M157" s="162">
        <v>0.001</v>
      </c>
      <c r="N157" s="162"/>
      <c r="O157" s="162">
        <v>0.001</v>
      </c>
      <c r="P157" s="129" t="s">
        <v>200</v>
      </c>
      <c r="Q157" s="77" t="s">
        <v>315</v>
      </c>
      <c r="R157" s="85"/>
    </row>
    <row r="158" spans="1:18" ht="42">
      <c r="A158" s="126" t="s">
        <v>458</v>
      </c>
      <c r="B158" s="77" t="s">
        <v>3</v>
      </c>
      <c r="C158" s="161">
        <v>110138000174</v>
      </c>
      <c r="D158" s="161"/>
      <c r="E158" s="161"/>
      <c r="F158" s="132" t="s">
        <v>141</v>
      </c>
      <c r="G158" s="133" t="s">
        <v>148</v>
      </c>
      <c r="H158" s="74" t="s">
        <v>452</v>
      </c>
      <c r="I158" s="74" t="s">
        <v>231</v>
      </c>
      <c r="J158" s="85">
        <v>0.45</v>
      </c>
      <c r="K158" s="77" t="s">
        <v>802</v>
      </c>
      <c r="L158" s="85"/>
      <c r="M158" s="162">
        <v>0.001</v>
      </c>
      <c r="N158" s="162"/>
      <c r="O158" s="162">
        <v>0.001</v>
      </c>
      <c r="P158" s="129" t="s">
        <v>200</v>
      </c>
      <c r="Q158" s="77" t="s">
        <v>315</v>
      </c>
      <c r="R158" s="85"/>
    </row>
    <row r="159" spans="1:18" ht="42">
      <c r="A159" s="126" t="s">
        <v>460</v>
      </c>
      <c r="B159" s="77" t="s">
        <v>4</v>
      </c>
      <c r="C159" s="161">
        <v>110138000175</v>
      </c>
      <c r="D159" s="161"/>
      <c r="E159" s="161"/>
      <c r="F159" s="132" t="s">
        <v>141</v>
      </c>
      <c r="G159" s="133" t="s">
        <v>148</v>
      </c>
      <c r="H159" s="74" t="s">
        <v>455</v>
      </c>
      <c r="I159" s="74" t="s">
        <v>231</v>
      </c>
      <c r="J159" s="85">
        <v>0.2</v>
      </c>
      <c r="K159" s="77" t="s">
        <v>802</v>
      </c>
      <c r="L159" s="85"/>
      <c r="M159" s="162">
        <v>0.001</v>
      </c>
      <c r="N159" s="162"/>
      <c r="O159" s="162">
        <v>0.001</v>
      </c>
      <c r="P159" s="129" t="s">
        <v>200</v>
      </c>
      <c r="Q159" s="77" t="s">
        <v>315</v>
      </c>
      <c r="R159" s="85"/>
    </row>
    <row r="160" spans="1:18" ht="42">
      <c r="A160" s="126" t="s">
        <v>462</v>
      </c>
      <c r="B160" s="77" t="s">
        <v>5</v>
      </c>
      <c r="C160" s="161">
        <v>110138000176</v>
      </c>
      <c r="D160" s="161"/>
      <c r="E160" s="161"/>
      <c r="F160" s="132" t="s">
        <v>141</v>
      </c>
      <c r="G160" s="133" t="s">
        <v>148</v>
      </c>
      <c r="H160" s="143" t="s">
        <v>457</v>
      </c>
      <c r="I160" s="74" t="s">
        <v>231</v>
      </c>
      <c r="J160" s="85">
        <v>1.11</v>
      </c>
      <c r="K160" s="77" t="s">
        <v>802</v>
      </c>
      <c r="L160" s="85"/>
      <c r="M160" s="162">
        <v>0.001</v>
      </c>
      <c r="N160" s="162"/>
      <c r="O160" s="162">
        <v>0.001</v>
      </c>
      <c r="P160" s="129" t="s">
        <v>200</v>
      </c>
      <c r="Q160" s="77" t="s">
        <v>315</v>
      </c>
      <c r="R160" s="85"/>
    </row>
    <row r="161" spans="1:18" ht="42">
      <c r="A161" s="126" t="s">
        <v>464</v>
      </c>
      <c r="B161" s="77" t="s">
        <v>6</v>
      </c>
      <c r="C161" s="161">
        <v>110138000177</v>
      </c>
      <c r="D161" s="161"/>
      <c r="E161" s="161"/>
      <c r="F161" s="132" t="s">
        <v>141</v>
      </c>
      <c r="G161" s="133" t="s">
        <v>148</v>
      </c>
      <c r="H161" s="143" t="s">
        <v>459</v>
      </c>
      <c r="I161" s="74" t="s">
        <v>231</v>
      </c>
      <c r="J161" s="85">
        <v>0.4</v>
      </c>
      <c r="K161" s="77" t="s">
        <v>802</v>
      </c>
      <c r="L161" s="85"/>
      <c r="M161" s="162">
        <v>0.001</v>
      </c>
      <c r="N161" s="162"/>
      <c r="O161" s="162">
        <v>0.001</v>
      </c>
      <c r="P161" s="129" t="s">
        <v>200</v>
      </c>
      <c r="Q161" s="77" t="s">
        <v>315</v>
      </c>
      <c r="R161" s="85"/>
    </row>
    <row r="162" spans="1:18" ht="42">
      <c r="A162" s="126" t="s">
        <v>466</v>
      </c>
      <c r="B162" s="77" t="s">
        <v>7</v>
      </c>
      <c r="C162" s="161">
        <v>110138000178</v>
      </c>
      <c r="D162" s="161"/>
      <c r="E162" s="161"/>
      <c r="F162" s="132" t="s">
        <v>141</v>
      </c>
      <c r="G162" s="133" t="s">
        <v>148</v>
      </c>
      <c r="H162" s="74" t="s">
        <v>461</v>
      </c>
      <c r="I162" s="74" t="s">
        <v>231</v>
      </c>
      <c r="J162" s="85">
        <v>0.4</v>
      </c>
      <c r="K162" s="77" t="s">
        <v>802</v>
      </c>
      <c r="L162" s="85"/>
      <c r="M162" s="162">
        <v>0.001</v>
      </c>
      <c r="N162" s="162"/>
      <c r="O162" s="162">
        <v>0.001</v>
      </c>
      <c r="P162" s="129" t="s">
        <v>200</v>
      </c>
      <c r="Q162" s="77" t="s">
        <v>315</v>
      </c>
      <c r="R162" s="85"/>
    </row>
    <row r="163" spans="1:18" ht="42">
      <c r="A163" s="126" t="s">
        <v>468</v>
      </c>
      <c r="B163" s="77" t="s">
        <v>8</v>
      </c>
      <c r="C163" s="161">
        <v>110138000179</v>
      </c>
      <c r="D163" s="161"/>
      <c r="E163" s="161"/>
      <c r="F163" s="132" t="s">
        <v>141</v>
      </c>
      <c r="G163" s="133" t="s">
        <v>148</v>
      </c>
      <c r="H163" s="74" t="s">
        <v>463</v>
      </c>
      <c r="I163" s="74" t="s">
        <v>231</v>
      </c>
      <c r="J163" s="85">
        <v>0.18</v>
      </c>
      <c r="K163" s="77" t="s">
        <v>802</v>
      </c>
      <c r="L163" s="85"/>
      <c r="M163" s="162">
        <v>0.001</v>
      </c>
      <c r="N163" s="162"/>
      <c r="O163" s="162">
        <v>0.001</v>
      </c>
      <c r="P163" s="129" t="s">
        <v>200</v>
      </c>
      <c r="Q163" s="77" t="s">
        <v>315</v>
      </c>
      <c r="R163" s="85"/>
    </row>
    <row r="164" spans="1:18" ht="42">
      <c r="A164" s="126" t="s">
        <v>470</v>
      </c>
      <c r="B164" s="77" t="s">
        <v>9</v>
      </c>
      <c r="C164" s="161">
        <v>110138000180</v>
      </c>
      <c r="D164" s="161"/>
      <c r="E164" s="161"/>
      <c r="F164" s="132" t="s">
        <v>141</v>
      </c>
      <c r="G164" s="133" t="s">
        <v>148</v>
      </c>
      <c r="H164" s="74" t="s">
        <v>465</v>
      </c>
      <c r="I164" s="74" t="s">
        <v>231</v>
      </c>
      <c r="J164" s="85">
        <v>0.4</v>
      </c>
      <c r="K164" s="77" t="s">
        <v>802</v>
      </c>
      <c r="L164" s="85"/>
      <c r="M164" s="162">
        <v>0.001</v>
      </c>
      <c r="N164" s="162"/>
      <c r="O164" s="162">
        <v>0.001</v>
      </c>
      <c r="P164" s="129" t="s">
        <v>200</v>
      </c>
      <c r="Q164" s="77" t="s">
        <v>315</v>
      </c>
      <c r="R164" s="85"/>
    </row>
    <row r="165" spans="1:18" ht="42">
      <c r="A165" s="126" t="s">
        <v>472</v>
      </c>
      <c r="B165" s="77" t="s">
        <v>10</v>
      </c>
      <c r="C165" s="161">
        <v>110138000181</v>
      </c>
      <c r="D165" s="161"/>
      <c r="E165" s="161"/>
      <c r="F165" s="132" t="s">
        <v>141</v>
      </c>
      <c r="G165" s="133" t="s">
        <v>148</v>
      </c>
      <c r="H165" s="74" t="s">
        <v>467</v>
      </c>
      <c r="I165" s="74" t="s">
        <v>231</v>
      </c>
      <c r="J165" s="85">
        <v>1.7</v>
      </c>
      <c r="K165" s="77" t="s">
        <v>802</v>
      </c>
      <c r="L165" s="85"/>
      <c r="M165" s="162">
        <v>0.001</v>
      </c>
      <c r="N165" s="162"/>
      <c r="O165" s="162">
        <v>0.001</v>
      </c>
      <c r="P165" s="129" t="s">
        <v>200</v>
      </c>
      <c r="Q165" s="77" t="s">
        <v>315</v>
      </c>
      <c r="R165" s="85"/>
    </row>
    <row r="166" spans="1:18" ht="42">
      <c r="A166" s="126" t="s">
        <v>474</v>
      </c>
      <c r="B166" s="77" t="s">
        <v>11</v>
      </c>
      <c r="C166" s="161">
        <v>110138000182</v>
      </c>
      <c r="D166" s="161"/>
      <c r="E166" s="161"/>
      <c r="F166" s="132" t="s">
        <v>141</v>
      </c>
      <c r="G166" s="133" t="s">
        <v>148</v>
      </c>
      <c r="H166" s="74" t="s">
        <v>469</v>
      </c>
      <c r="I166" s="74" t="s">
        <v>231</v>
      </c>
      <c r="J166" s="85">
        <v>0.35</v>
      </c>
      <c r="K166" s="77" t="s">
        <v>802</v>
      </c>
      <c r="L166" s="85"/>
      <c r="M166" s="162">
        <v>0.001</v>
      </c>
      <c r="N166" s="162"/>
      <c r="O166" s="162">
        <v>0.001</v>
      </c>
      <c r="P166" s="129" t="s">
        <v>200</v>
      </c>
      <c r="Q166" s="77" t="s">
        <v>315</v>
      </c>
      <c r="R166" s="85"/>
    </row>
    <row r="167" spans="1:18" ht="42">
      <c r="A167" s="126" t="s">
        <v>476</v>
      </c>
      <c r="B167" s="77" t="s">
        <v>12</v>
      </c>
      <c r="C167" s="161">
        <v>110138000183</v>
      </c>
      <c r="D167" s="161"/>
      <c r="E167" s="161"/>
      <c r="F167" s="132" t="s">
        <v>141</v>
      </c>
      <c r="G167" s="133" t="s">
        <v>148</v>
      </c>
      <c r="H167" s="143" t="s">
        <v>471</v>
      </c>
      <c r="I167" s="74" t="s">
        <v>231</v>
      </c>
      <c r="J167" s="85">
        <v>0.4</v>
      </c>
      <c r="K167" s="77" t="s">
        <v>802</v>
      </c>
      <c r="L167" s="85"/>
      <c r="M167" s="162">
        <v>0.001</v>
      </c>
      <c r="N167" s="162"/>
      <c r="O167" s="162">
        <v>0.001</v>
      </c>
      <c r="P167" s="129" t="s">
        <v>200</v>
      </c>
      <c r="Q167" s="77" t="s">
        <v>315</v>
      </c>
      <c r="R167" s="85"/>
    </row>
    <row r="168" spans="1:18" ht="42">
      <c r="A168" s="126" t="s">
        <v>478</v>
      </c>
      <c r="B168" s="77" t="s">
        <v>13</v>
      </c>
      <c r="C168" s="161">
        <v>110138000184</v>
      </c>
      <c r="D168" s="161"/>
      <c r="E168" s="161"/>
      <c r="F168" s="132" t="s">
        <v>141</v>
      </c>
      <c r="G168" s="133" t="s">
        <v>148</v>
      </c>
      <c r="H168" s="143" t="s">
        <v>473</v>
      </c>
      <c r="I168" s="74" t="s">
        <v>231</v>
      </c>
      <c r="J168" s="85">
        <v>1.924</v>
      </c>
      <c r="K168" s="77" t="s">
        <v>802</v>
      </c>
      <c r="L168" s="85"/>
      <c r="M168" s="162">
        <v>0.001</v>
      </c>
      <c r="N168" s="162"/>
      <c r="O168" s="162">
        <v>0.001</v>
      </c>
      <c r="P168" s="129" t="s">
        <v>200</v>
      </c>
      <c r="Q168" s="77" t="s">
        <v>315</v>
      </c>
      <c r="R168" s="85"/>
    </row>
    <row r="169" spans="1:18" ht="46.5" customHeight="1">
      <c r="A169" s="126" t="s">
        <v>480</v>
      </c>
      <c r="B169" s="77" t="s">
        <v>14</v>
      </c>
      <c r="C169" s="161">
        <v>110138000185</v>
      </c>
      <c r="D169" s="161"/>
      <c r="E169" s="161"/>
      <c r="F169" s="132" t="s">
        <v>141</v>
      </c>
      <c r="G169" s="133" t="s">
        <v>148</v>
      </c>
      <c r="H169" s="143" t="s">
        <v>475</v>
      </c>
      <c r="I169" s="74" t="s">
        <v>231</v>
      </c>
      <c r="J169" s="85">
        <v>0.5</v>
      </c>
      <c r="K169" s="77" t="s">
        <v>802</v>
      </c>
      <c r="L169" s="85"/>
      <c r="M169" s="162">
        <v>0.001</v>
      </c>
      <c r="N169" s="162"/>
      <c r="O169" s="162">
        <v>0.001</v>
      </c>
      <c r="P169" s="129" t="s">
        <v>200</v>
      </c>
      <c r="Q169" s="77" t="s">
        <v>315</v>
      </c>
      <c r="R169" s="85"/>
    </row>
    <row r="170" spans="1:18" ht="24" customHeight="1" hidden="1">
      <c r="A170" s="189">
        <v>12</v>
      </c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</row>
    <row r="171" spans="1:18" ht="18" customHeight="1" hidden="1">
      <c r="A171" s="66">
        <v>1</v>
      </c>
      <c r="B171" s="67">
        <v>2</v>
      </c>
      <c r="C171" s="66">
        <v>3</v>
      </c>
      <c r="D171" s="66">
        <v>3</v>
      </c>
      <c r="E171" s="66">
        <v>3</v>
      </c>
      <c r="F171" s="182">
        <v>4</v>
      </c>
      <c r="G171" s="204"/>
      <c r="H171" s="184"/>
      <c r="I171" s="70"/>
      <c r="J171" s="67">
        <v>5</v>
      </c>
      <c r="K171" s="67">
        <v>6</v>
      </c>
      <c r="L171" s="169">
        <v>7</v>
      </c>
      <c r="M171" s="170">
        <v>8</v>
      </c>
      <c r="N171" s="66">
        <v>9</v>
      </c>
      <c r="O171" s="66">
        <v>9</v>
      </c>
      <c r="P171" s="67">
        <v>10</v>
      </c>
      <c r="Q171" s="67">
        <v>11</v>
      </c>
      <c r="R171" s="67">
        <v>12</v>
      </c>
    </row>
    <row r="172" spans="1:18" ht="42">
      <c r="A172" s="126" t="s">
        <v>482</v>
      </c>
      <c r="B172" s="77" t="s">
        <v>15</v>
      </c>
      <c r="C172" s="161">
        <v>110138000186</v>
      </c>
      <c r="D172" s="161"/>
      <c r="E172" s="161"/>
      <c r="F172" s="132" t="s">
        <v>141</v>
      </c>
      <c r="G172" s="133" t="s">
        <v>148</v>
      </c>
      <c r="H172" s="74" t="s">
        <v>477</v>
      </c>
      <c r="I172" s="74" t="s">
        <v>231</v>
      </c>
      <c r="J172" s="85">
        <v>0.45</v>
      </c>
      <c r="K172" s="77" t="s">
        <v>802</v>
      </c>
      <c r="L172" s="85"/>
      <c r="M172" s="162">
        <v>0.001</v>
      </c>
      <c r="N172" s="162"/>
      <c r="O172" s="162">
        <v>0.001</v>
      </c>
      <c r="P172" s="129" t="s">
        <v>200</v>
      </c>
      <c r="Q172" s="77" t="s">
        <v>315</v>
      </c>
      <c r="R172" s="85"/>
    </row>
    <row r="173" spans="1:18" ht="42">
      <c r="A173" s="126" t="s">
        <v>484</v>
      </c>
      <c r="B173" s="77" t="s">
        <v>16</v>
      </c>
      <c r="C173" s="161">
        <v>110138000187</v>
      </c>
      <c r="D173" s="161"/>
      <c r="E173" s="161"/>
      <c r="F173" s="132" t="s">
        <v>141</v>
      </c>
      <c r="G173" s="160" t="s">
        <v>148</v>
      </c>
      <c r="H173" s="143" t="s">
        <v>479</v>
      </c>
      <c r="I173" s="74" t="s">
        <v>231</v>
      </c>
      <c r="J173" s="85">
        <v>1.1</v>
      </c>
      <c r="K173" s="77" t="s">
        <v>802</v>
      </c>
      <c r="L173" s="85"/>
      <c r="M173" s="162">
        <v>0.001</v>
      </c>
      <c r="N173" s="162"/>
      <c r="O173" s="162">
        <v>0.001</v>
      </c>
      <c r="P173" s="129" t="s">
        <v>200</v>
      </c>
      <c r="Q173" s="77" t="s">
        <v>315</v>
      </c>
      <c r="R173" s="85"/>
    </row>
    <row r="174" spans="1:18" ht="42">
      <c r="A174" s="126" t="s">
        <v>486</v>
      </c>
      <c r="B174" s="77" t="s">
        <v>17</v>
      </c>
      <c r="C174" s="161">
        <v>110138000188</v>
      </c>
      <c r="D174" s="161"/>
      <c r="E174" s="161"/>
      <c r="F174" s="132" t="s">
        <v>141</v>
      </c>
      <c r="G174" s="160" t="s">
        <v>148</v>
      </c>
      <c r="H174" s="143" t="s">
        <v>481</v>
      </c>
      <c r="I174" s="74" t="s">
        <v>231</v>
      </c>
      <c r="J174" s="85">
        <v>1.2</v>
      </c>
      <c r="K174" s="77" t="s">
        <v>802</v>
      </c>
      <c r="L174" s="85"/>
      <c r="M174" s="162">
        <v>0.001</v>
      </c>
      <c r="N174" s="162"/>
      <c r="O174" s="162">
        <v>0.001</v>
      </c>
      <c r="P174" s="129" t="s">
        <v>200</v>
      </c>
      <c r="Q174" s="77" t="s">
        <v>315</v>
      </c>
      <c r="R174" s="85"/>
    </row>
    <row r="175" spans="1:18" ht="42">
      <c r="A175" s="126" t="s">
        <v>488</v>
      </c>
      <c r="B175" s="77" t="s">
        <v>18</v>
      </c>
      <c r="C175" s="161">
        <v>110138000189</v>
      </c>
      <c r="D175" s="161"/>
      <c r="E175" s="161"/>
      <c r="F175" s="132" t="s">
        <v>141</v>
      </c>
      <c r="G175" s="133" t="s">
        <v>148</v>
      </c>
      <c r="H175" s="143" t="s">
        <v>483</v>
      </c>
      <c r="I175" s="74" t="s">
        <v>231</v>
      </c>
      <c r="J175" s="85">
        <v>0.4</v>
      </c>
      <c r="K175" s="77" t="s">
        <v>802</v>
      </c>
      <c r="L175" s="85"/>
      <c r="M175" s="162">
        <v>0.001</v>
      </c>
      <c r="N175" s="162"/>
      <c r="O175" s="162">
        <v>0.001</v>
      </c>
      <c r="P175" s="129" t="s">
        <v>200</v>
      </c>
      <c r="Q175" s="77" t="s">
        <v>315</v>
      </c>
      <c r="R175" s="85"/>
    </row>
    <row r="176" spans="1:18" ht="52.5">
      <c r="A176" s="126" t="s">
        <v>490</v>
      </c>
      <c r="B176" s="77" t="s">
        <v>19</v>
      </c>
      <c r="C176" s="161">
        <v>110138000190</v>
      </c>
      <c r="D176" s="161"/>
      <c r="E176" s="161"/>
      <c r="F176" s="132" t="s">
        <v>141</v>
      </c>
      <c r="G176" s="133" t="s">
        <v>148</v>
      </c>
      <c r="H176" s="74" t="s">
        <v>485</v>
      </c>
      <c r="I176" s="74" t="s">
        <v>231</v>
      </c>
      <c r="J176" s="85">
        <v>0.6</v>
      </c>
      <c r="K176" s="77" t="s">
        <v>802</v>
      </c>
      <c r="L176" s="85"/>
      <c r="M176" s="162">
        <v>0.001</v>
      </c>
      <c r="N176" s="162"/>
      <c r="O176" s="162">
        <v>0.001</v>
      </c>
      <c r="P176" s="129" t="s">
        <v>200</v>
      </c>
      <c r="Q176" s="77" t="s">
        <v>315</v>
      </c>
      <c r="R176" s="85"/>
    </row>
    <row r="177" spans="1:18" ht="42">
      <c r="A177" s="126" t="s">
        <v>492</v>
      </c>
      <c r="B177" s="77" t="s">
        <v>20</v>
      </c>
      <c r="C177" s="161">
        <v>110138000191</v>
      </c>
      <c r="D177" s="161"/>
      <c r="E177" s="161"/>
      <c r="F177" s="132" t="s">
        <v>141</v>
      </c>
      <c r="G177" s="133" t="s">
        <v>148</v>
      </c>
      <c r="H177" s="74" t="s">
        <v>487</v>
      </c>
      <c r="I177" s="74" t="s">
        <v>231</v>
      </c>
      <c r="J177" s="85">
        <v>0.8</v>
      </c>
      <c r="K177" s="77" t="s">
        <v>802</v>
      </c>
      <c r="L177" s="85"/>
      <c r="M177" s="162">
        <v>0.001</v>
      </c>
      <c r="N177" s="162"/>
      <c r="O177" s="162">
        <v>0.001</v>
      </c>
      <c r="P177" s="129" t="s">
        <v>200</v>
      </c>
      <c r="Q177" s="77" t="s">
        <v>315</v>
      </c>
      <c r="R177" s="85"/>
    </row>
    <row r="178" spans="1:18" ht="42">
      <c r="A178" s="126" t="s">
        <v>494</v>
      </c>
      <c r="B178" s="77" t="s">
        <v>21</v>
      </c>
      <c r="C178" s="161">
        <v>110138000192</v>
      </c>
      <c r="D178" s="161"/>
      <c r="E178" s="161"/>
      <c r="F178" s="132" t="s">
        <v>141</v>
      </c>
      <c r="G178" s="133" t="s">
        <v>148</v>
      </c>
      <c r="H178" s="143" t="s">
        <v>489</v>
      </c>
      <c r="I178" s="74" t="s">
        <v>231</v>
      </c>
      <c r="J178" s="85">
        <v>0.9</v>
      </c>
      <c r="K178" s="77" t="s">
        <v>802</v>
      </c>
      <c r="L178" s="85"/>
      <c r="M178" s="162">
        <v>0.001</v>
      </c>
      <c r="N178" s="162"/>
      <c r="O178" s="162">
        <v>0.001</v>
      </c>
      <c r="P178" s="129" t="s">
        <v>200</v>
      </c>
      <c r="Q178" s="77" t="s">
        <v>315</v>
      </c>
      <c r="R178" s="85"/>
    </row>
    <row r="179" spans="1:18" ht="42">
      <c r="A179" s="126" t="s">
        <v>496</v>
      </c>
      <c r="B179" s="77" t="s">
        <v>22</v>
      </c>
      <c r="C179" s="161">
        <v>110138000193</v>
      </c>
      <c r="D179" s="161"/>
      <c r="E179" s="161"/>
      <c r="F179" s="132" t="s">
        <v>141</v>
      </c>
      <c r="G179" s="133" t="s">
        <v>148</v>
      </c>
      <c r="H179" s="74" t="s">
        <v>491</v>
      </c>
      <c r="I179" s="74" t="s">
        <v>231</v>
      </c>
      <c r="J179" s="84">
        <v>0.5</v>
      </c>
      <c r="K179" s="77" t="s">
        <v>802</v>
      </c>
      <c r="L179" s="85"/>
      <c r="M179" s="162">
        <v>0.001</v>
      </c>
      <c r="N179" s="162"/>
      <c r="O179" s="162">
        <v>0.001</v>
      </c>
      <c r="P179" s="129" t="s">
        <v>200</v>
      </c>
      <c r="Q179" s="77" t="s">
        <v>315</v>
      </c>
      <c r="R179" s="85"/>
    </row>
    <row r="180" spans="1:18" ht="42">
      <c r="A180" s="126" t="s">
        <v>498</v>
      </c>
      <c r="B180" s="77" t="s">
        <v>23</v>
      </c>
      <c r="C180" s="161">
        <v>110138000194</v>
      </c>
      <c r="D180" s="161"/>
      <c r="E180" s="161"/>
      <c r="F180" s="132" t="s">
        <v>141</v>
      </c>
      <c r="G180" s="133" t="s">
        <v>148</v>
      </c>
      <c r="H180" s="74" t="s">
        <v>493</v>
      </c>
      <c r="I180" s="74" t="s">
        <v>231</v>
      </c>
      <c r="J180" s="84">
        <v>0.4</v>
      </c>
      <c r="K180" s="77" t="s">
        <v>802</v>
      </c>
      <c r="L180" s="85"/>
      <c r="M180" s="162">
        <v>0.001</v>
      </c>
      <c r="N180" s="162"/>
      <c r="O180" s="162">
        <v>0.001</v>
      </c>
      <c r="P180" s="129" t="s">
        <v>200</v>
      </c>
      <c r="Q180" s="77" t="s">
        <v>315</v>
      </c>
      <c r="R180" s="85"/>
    </row>
    <row r="181" spans="1:18" ht="42">
      <c r="A181" s="126" t="s">
        <v>500</v>
      </c>
      <c r="B181" s="77" t="s">
        <v>24</v>
      </c>
      <c r="C181" s="161">
        <v>110138000195</v>
      </c>
      <c r="D181" s="161"/>
      <c r="E181" s="161"/>
      <c r="F181" s="132" t="s">
        <v>141</v>
      </c>
      <c r="G181" s="133" t="s">
        <v>148</v>
      </c>
      <c r="H181" s="143" t="s">
        <v>495</v>
      </c>
      <c r="I181" s="74" t="s">
        <v>231</v>
      </c>
      <c r="J181" s="84">
        <v>1</v>
      </c>
      <c r="K181" s="77" t="s">
        <v>802</v>
      </c>
      <c r="L181" s="85"/>
      <c r="M181" s="162">
        <v>0.001</v>
      </c>
      <c r="N181" s="162"/>
      <c r="O181" s="162">
        <v>0.001</v>
      </c>
      <c r="P181" s="129" t="s">
        <v>200</v>
      </c>
      <c r="Q181" s="77" t="s">
        <v>315</v>
      </c>
      <c r="R181" s="85"/>
    </row>
    <row r="182" spans="1:18" ht="42">
      <c r="A182" s="126" t="s">
        <v>502</v>
      </c>
      <c r="B182" s="77" t="s">
        <v>25</v>
      </c>
      <c r="C182" s="161">
        <v>110138000196</v>
      </c>
      <c r="D182" s="161"/>
      <c r="E182" s="161"/>
      <c r="F182" s="132" t="s">
        <v>141</v>
      </c>
      <c r="G182" s="133" t="s">
        <v>148</v>
      </c>
      <c r="H182" s="143" t="s">
        <v>497</v>
      </c>
      <c r="I182" s="74" t="s">
        <v>231</v>
      </c>
      <c r="J182" s="84">
        <v>0.4</v>
      </c>
      <c r="K182" s="77" t="s">
        <v>802</v>
      </c>
      <c r="L182" s="85"/>
      <c r="M182" s="162">
        <v>0.001</v>
      </c>
      <c r="N182" s="162"/>
      <c r="O182" s="162">
        <v>0.001</v>
      </c>
      <c r="P182" s="129" t="s">
        <v>200</v>
      </c>
      <c r="Q182" s="77" t="s">
        <v>315</v>
      </c>
      <c r="R182" s="85"/>
    </row>
    <row r="183" spans="1:18" ht="42">
      <c r="A183" s="126" t="s">
        <v>504</v>
      </c>
      <c r="B183" s="77" t="s">
        <v>26</v>
      </c>
      <c r="C183" s="161">
        <v>110138000197</v>
      </c>
      <c r="D183" s="161"/>
      <c r="E183" s="161"/>
      <c r="F183" s="132" t="s">
        <v>141</v>
      </c>
      <c r="G183" s="133" t="s">
        <v>148</v>
      </c>
      <c r="H183" s="143" t="s">
        <v>499</v>
      </c>
      <c r="I183" s="74" t="s">
        <v>231</v>
      </c>
      <c r="J183" s="84">
        <v>0.85</v>
      </c>
      <c r="K183" s="77" t="s">
        <v>802</v>
      </c>
      <c r="L183" s="85"/>
      <c r="M183" s="180">
        <v>0.001</v>
      </c>
      <c r="N183" s="162"/>
      <c r="O183" s="162">
        <v>0.001</v>
      </c>
      <c r="P183" s="129" t="s">
        <v>200</v>
      </c>
      <c r="Q183" s="77" t="s">
        <v>315</v>
      </c>
      <c r="R183" s="85"/>
    </row>
    <row r="184" spans="1:18" ht="42">
      <c r="A184" s="126" t="s">
        <v>506</v>
      </c>
      <c r="B184" s="77" t="s">
        <v>27</v>
      </c>
      <c r="C184" s="161">
        <v>110138000198</v>
      </c>
      <c r="D184" s="161"/>
      <c r="E184" s="161"/>
      <c r="F184" s="132" t="s">
        <v>141</v>
      </c>
      <c r="G184" s="133" t="s">
        <v>148</v>
      </c>
      <c r="H184" s="74" t="s">
        <v>501</v>
      </c>
      <c r="I184" s="74" t="s">
        <v>231</v>
      </c>
      <c r="J184" s="84">
        <v>0.45</v>
      </c>
      <c r="K184" s="77" t="s">
        <v>802</v>
      </c>
      <c r="L184" s="85"/>
      <c r="M184" s="162">
        <v>0.001</v>
      </c>
      <c r="N184" s="162"/>
      <c r="O184" s="162">
        <v>0.001</v>
      </c>
      <c r="P184" s="129" t="s">
        <v>200</v>
      </c>
      <c r="Q184" s="77" t="s">
        <v>315</v>
      </c>
      <c r="R184" s="85"/>
    </row>
    <row r="185" spans="1:18" ht="54" customHeight="1">
      <c r="A185" s="126" t="s">
        <v>508</v>
      </c>
      <c r="B185" s="77" t="s">
        <v>28</v>
      </c>
      <c r="C185" s="161">
        <v>110138000199</v>
      </c>
      <c r="D185" s="161"/>
      <c r="E185" s="161"/>
      <c r="F185" s="132" t="s">
        <v>141</v>
      </c>
      <c r="G185" s="133" t="s">
        <v>148</v>
      </c>
      <c r="H185" s="74" t="s">
        <v>503</v>
      </c>
      <c r="I185" s="74" t="s">
        <v>231</v>
      </c>
      <c r="J185" s="84">
        <v>1</v>
      </c>
      <c r="K185" s="77" t="s">
        <v>802</v>
      </c>
      <c r="L185" s="85"/>
      <c r="M185" s="162">
        <v>0.001</v>
      </c>
      <c r="N185" s="162"/>
      <c r="O185" s="162">
        <v>0.001</v>
      </c>
      <c r="P185" s="129" t="s">
        <v>200</v>
      </c>
      <c r="Q185" s="77" t="s">
        <v>315</v>
      </c>
      <c r="R185" s="85"/>
    </row>
    <row r="186" spans="1:18" ht="23.25" customHeight="1" hidden="1">
      <c r="A186" s="189">
        <v>13</v>
      </c>
      <c r="B186" s="189"/>
      <c r="C186" s="189"/>
      <c r="D186" s="189"/>
      <c r="E186" s="189"/>
      <c r="F186" s="189"/>
      <c r="G186" s="189"/>
      <c r="H186" s="189"/>
      <c r="I186" s="189"/>
      <c r="J186" s="189"/>
      <c r="K186" s="189"/>
      <c r="L186" s="189"/>
      <c r="M186" s="189"/>
      <c r="N186" s="189"/>
      <c r="O186" s="189"/>
      <c r="P186" s="189"/>
      <c r="Q186" s="189"/>
      <c r="R186" s="189"/>
    </row>
    <row r="187" spans="1:18" ht="10.5" customHeight="1" hidden="1">
      <c r="A187" s="66">
        <v>1</v>
      </c>
      <c r="B187" s="67">
        <v>2</v>
      </c>
      <c r="C187" s="66">
        <v>3</v>
      </c>
      <c r="D187" s="66">
        <v>3</v>
      </c>
      <c r="E187" s="66">
        <v>3</v>
      </c>
      <c r="F187" s="187">
        <v>4</v>
      </c>
      <c r="G187" s="188"/>
      <c r="H187" s="188"/>
      <c r="I187" s="168"/>
      <c r="J187" s="67">
        <v>5</v>
      </c>
      <c r="K187" s="67">
        <v>6</v>
      </c>
      <c r="L187" s="169">
        <v>7</v>
      </c>
      <c r="M187" s="170">
        <v>8</v>
      </c>
      <c r="N187" s="66">
        <v>9</v>
      </c>
      <c r="O187" s="66">
        <v>9</v>
      </c>
      <c r="P187" s="67">
        <v>10</v>
      </c>
      <c r="Q187" s="67">
        <v>11</v>
      </c>
      <c r="R187" s="67">
        <v>12</v>
      </c>
    </row>
    <row r="188" spans="1:18" ht="42">
      <c r="A188" s="126" t="s">
        <v>510</v>
      </c>
      <c r="B188" s="77" t="s">
        <v>29</v>
      </c>
      <c r="C188" s="161">
        <v>110138000200</v>
      </c>
      <c r="D188" s="161"/>
      <c r="E188" s="161"/>
      <c r="F188" s="132" t="s">
        <v>141</v>
      </c>
      <c r="G188" s="133" t="s">
        <v>148</v>
      </c>
      <c r="H188" s="74" t="s">
        <v>505</v>
      </c>
      <c r="I188" s="74" t="s">
        <v>231</v>
      </c>
      <c r="J188" s="84">
        <v>1.13</v>
      </c>
      <c r="K188" s="77" t="s">
        <v>802</v>
      </c>
      <c r="L188" s="85"/>
      <c r="M188" s="162">
        <v>0.001</v>
      </c>
      <c r="N188" s="162"/>
      <c r="O188" s="162">
        <v>0.001</v>
      </c>
      <c r="P188" s="129" t="s">
        <v>200</v>
      </c>
      <c r="Q188" s="77" t="s">
        <v>315</v>
      </c>
      <c r="R188" s="85"/>
    </row>
    <row r="189" spans="1:18" ht="42">
      <c r="A189" s="126" t="s">
        <v>512</v>
      </c>
      <c r="B189" s="77" t="s">
        <v>30</v>
      </c>
      <c r="C189" s="161">
        <v>110138000201</v>
      </c>
      <c r="D189" s="161"/>
      <c r="E189" s="161"/>
      <c r="F189" s="132" t="s">
        <v>141</v>
      </c>
      <c r="G189" s="133" t="s">
        <v>148</v>
      </c>
      <c r="H189" s="74" t="s">
        <v>507</v>
      </c>
      <c r="I189" s="74" t="s">
        <v>231</v>
      </c>
      <c r="J189" s="85">
        <v>0.68</v>
      </c>
      <c r="K189" s="77" t="s">
        <v>802</v>
      </c>
      <c r="L189" s="85"/>
      <c r="M189" s="162">
        <v>0.001</v>
      </c>
      <c r="N189" s="162"/>
      <c r="O189" s="162">
        <v>0.001</v>
      </c>
      <c r="P189" s="129" t="s">
        <v>200</v>
      </c>
      <c r="Q189" s="77" t="s">
        <v>315</v>
      </c>
      <c r="R189" s="85"/>
    </row>
    <row r="190" spans="1:18" ht="42">
      <c r="A190" s="126" t="s">
        <v>514</v>
      </c>
      <c r="B190" s="77" t="s">
        <v>31</v>
      </c>
      <c r="C190" s="161">
        <v>110138000202</v>
      </c>
      <c r="D190" s="161"/>
      <c r="E190" s="161"/>
      <c r="F190" s="132" t="s">
        <v>141</v>
      </c>
      <c r="G190" s="133" t="s">
        <v>148</v>
      </c>
      <c r="H190" s="74" t="s">
        <v>509</v>
      </c>
      <c r="I190" s="74" t="s">
        <v>231</v>
      </c>
      <c r="J190" s="85">
        <v>0.6</v>
      </c>
      <c r="K190" s="77" t="s">
        <v>802</v>
      </c>
      <c r="L190" s="85"/>
      <c r="M190" s="162">
        <v>0.001</v>
      </c>
      <c r="N190" s="162"/>
      <c r="O190" s="162">
        <v>0.001</v>
      </c>
      <c r="P190" s="129" t="s">
        <v>200</v>
      </c>
      <c r="Q190" s="77" t="s">
        <v>315</v>
      </c>
      <c r="R190" s="85"/>
    </row>
    <row r="191" spans="1:18" ht="42">
      <c r="A191" s="126" t="s">
        <v>516</v>
      </c>
      <c r="B191" s="77" t="s">
        <v>32</v>
      </c>
      <c r="C191" s="161">
        <v>110138000203</v>
      </c>
      <c r="D191" s="161"/>
      <c r="E191" s="161"/>
      <c r="F191" s="132" t="s">
        <v>141</v>
      </c>
      <c r="G191" s="133" t="s">
        <v>148</v>
      </c>
      <c r="H191" s="74" t="s">
        <v>511</v>
      </c>
      <c r="I191" s="74" t="s">
        <v>231</v>
      </c>
      <c r="J191" s="85">
        <v>0.2</v>
      </c>
      <c r="K191" s="77" t="s">
        <v>802</v>
      </c>
      <c r="L191" s="85"/>
      <c r="M191" s="162">
        <v>0.001</v>
      </c>
      <c r="N191" s="162"/>
      <c r="O191" s="162">
        <v>0.001</v>
      </c>
      <c r="P191" s="129" t="s">
        <v>200</v>
      </c>
      <c r="Q191" s="77" t="s">
        <v>315</v>
      </c>
      <c r="R191" s="85"/>
    </row>
    <row r="192" spans="1:18" ht="42">
      <c r="A192" s="126" t="s">
        <v>518</v>
      </c>
      <c r="B192" s="77" t="s">
        <v>33</v>
      </c>
      <c r="C192" s="161">
        <v>110138000204</v>
      </c>
      <c r="D192" s="161"/>
      <c r="E192" s="161"/>
      <c r="F192" s="132" t="s">
        <v>141</v>
      </c>
      <c r="G192" s="133" t="s">
        <v>148</v>
      </c>
      <c r="H192" s="74" t="s">
        <v>513</v>
      </c>
      <c r="I192" s="74" t="s">
        <v>231</v>
      </c>
      <c r="J192" s="85">
        <v>1</v>
      </c>
      <c r="K192" s="77" t="s">
        <v>802</v>
      </c>
      <c r="L192" s="85"/>
      <c r="M192" s="162">
        <v>0.001</v>
      </c>
      <c r="N192" s="162"/>
      <c r="O192" s="162">
        <v>0.001</v>
      </c>
      <c r="P192" s="129" t="s">
        <v>200</v>
      </c>
      <c r="Q192" s="77" t="s">
        <v>315</v>
      </c>
      <c r="R192" s="85"/>
    </row>
    <row r="193" spans="1:18" ht="42">
      <c r="A193" s="126" t="s">
        <v>520</v>
      </c>
      <c r="B193" s="77" t="s">
        <v>34</v>
      </c>
      <c r="C193" s="161">
        <v>110138000205</v>
      </c>
      <c r="D193" s="161"/>
      <c r="E193" s="161"/>
      <c r="F193" s="132" t="s">
        <v>141</v>
      </c>
      <c r="G193" s="133" t="s">
        <v>148</v>
      </c>
      <c r="H193" s="74" t="s">
        <v>515</v>
      </c>
      <c r="I193" s="74" t="s">
        <v>231</v>
      </c>
      <c r="J193" s="85">
        <v>0.95</v>
      </c>
      <c r="K193" s="77" t="s">
        <v>802</v>
      </c>
      <c r="L193" s="85"/>
      <c r="M193" s="162">
        <v>0.001</v>
      </c>
      <c r="N193" s="162"/>
      <c r="O193" s="162">
        <v>0.001</v>
      </c>
      <c r="P193" s="129" t="s">
        <v>200</v>
      </c>
      <c r="Q193" s="77" t="s">
        <v>315</v>
      </c>
      <c r="R193" s="85"/>
    </row>
    <row r="194" spans="1:18" ht="47.25" customHeight="1">
      <c r="A194" s="126" t="s">
        <v>522</v>
      </c>
      <c r="B194" s="77" t="s">
        <v>35</v>
      </c>
      <c r="C194" s="161">
        <v>110138000206</v>
      </c>
      <c r="D194" s="161"/>
      <c r="E194" s="161"/>
      <c r="F194" s="132" t="s">
        <v>141</v>
      </c>
      <c r="G194" s="133" t="s">
        <v>148</v>
      </c>
      <c r="H194" s="143" t="s">
        <v>517</v>
      </c>
      <c r="I194" s="74" t="s">
        <v>231</v>
      </c>
      <c r="J194" s="85">
        <v>0.35</v>
      </c>
      <c r="K194" s="77" t="s">
        <v>802</v>
      </c>
      <c r="L194" s="85"/>
      <c r="M194" s="162">
        <v>0.001</v>
      </c>
      <c r="N194" s="162"/>
      <c r="O194" s="162">
        <v>0.001</v>
      </c>
      <c r="P194" s="129" t="s">
        <v>200</v>
      </c>
      <c r="Q194" s="77" t="s">
        <v>315</v>
      </c>
      <c r="R194" s="85"/>
    </row>
    <row r="195" spans="1:18" ht="46.5" customHeight="1">
      <c r="A195" s="126" t="s">
        <v>524</v>
      </c>
      <c r="B195" s="77" t="s">
        <v>36</v>
      </c>
      <c r="C195" s="161">
        <v>110138000207</v>
      </c>
      <c r="D195" s="161"/>
      <c r="E195" s="161"/>
      <c r="F195" s="132" t="s">
        <v>141</v>
      </c>
      <c r="G195" s="133" t="s">
        <v>148</v>
      </c>
      <c r="H195" s="143" t="s">
        <v>519</v>
      </c>
      <c r="I195" s="74" t="s">
        <v>231</v>
      </c>
      <c r="J195" s="85">
        <v>0.2</v>
      </c>
      <c r="K195" s="77" t="s">
        <v>802</v>
      </c>
      <c r="L195" s="85"/>
      <c r="M195" s="162">
        <v>0.001</v>
      </c>
      <c r="N195" s="162"/>
      <c r="O195" s="162">
        <v>0.001</v>
      </c>
      <c r="P195" s="129" t="s">
        <v>200</v>
      </c>
      <c r="Q195" s="77" t="s">
        <v>315</v>
      </c>
      <c r="R195" s="85"/>
    </row>
    <row r="196" spans="1:18" ht="42">
      <c r="A196" s="126" t="s">
        <v>526</v>
      </c>
      <c r="B196" s="77" t="s">
        <v>37</v>
      </c>
      <c r="C196" s="161">
        <v>110138000208</v>
      </c>
      <c r="D196" s="161"/>
      <c r="E196" s="161"/>
      <c r="F196" s="132" t="s">
        <v>141</v>
      </c>
      <c r="G196" s="133" t="s">
        <v>148</v>
      </c>
      <c r="H196" s="143" t="s">
        <v>521</v>
      </c>
      <c r="I196" s="74" t="s">
        <v>231</v>
      </c>
      <c r="J196" s="85">
        <v>0.55</v>
      </c>
      <c r="K196" s="77" t="s">
        <v>802</v>
      </c>
      <c r="L196" s="85"/>
      <c r="M196" s="162">
        <v>0.001</v>
      </c>
      <c r="N196" s="162"/>
      <c r="O196" s="162">
        <v>0.001</v>
      </c>
      <c r="P196" s="129" t="s">
        <v>200</v>
      </c>
      <c r="Q196" s="77" t="s">
        <v>315</v>
      </c>
      <c r="R196" s="85"/>
    </row>
    <row r="197" spans="1:18" ht="42">
      <c r="A197" s="126" t="s">
        <v>528</v>
      </c>
      <c r="B197" s="77" t="s">
        <v>38</v>
      </c>
      <c r="C197" s="161">
        <v>110138000209</v>
      </c>
      <c r="D197" s="161"/>
      <c r="E197" s="161"/>
      <c r="F197" s="132" t="s">
        <v>141</v>
      </c>
      <c r="G197" s="133" t="s">
        <v>148</v>
      </c>
      <c r="H197" s="74" t="s">
        <v>523</v>
      </c>
      <c r="I197" s="74" t="s">
        <v>231</v>
      </c>
      <c r="J197" s="85">
        <v>2.271</v>
      </c>
      <c r="K197" s="77" t="s">
        <v>802</v>
      </c>
      <c r="L197" s="85"/>
      <c r="M197" s="162">
        <v>0.001</v>
      </c>
      <c r="N197" s="162"/>
      <c r="O197" s="162">
        <v>0.001</v>
      </c>
      <c r="P197" s="129" t="s">
        <v>200</v>
      </c>
      <c r="Q197" s="77" t="s">
        <v>315</v>
      </c>
      <c r="R197" s="85"/>
    </row>
    <row r="198" spans="1:18" ht="59.25" customHeight="1">
      <c r="A198" s="126" t="s">
        <v>530</v>
      </c>
      <c r="B198" s="77" t="s">
        <v>39</v>
      </c>
      <c r="C198" s="161">
        <v>110138000210</v>
      </c>
      <c r="D198" s="161"/>
      <c r="E198" s="161"/>
      <c r="F198" s="132" t="s">
        <v>141</v>
      </c>
      <c r="G198" s="133" t="s">
        <v>148</v>
      </c>
      <c r="H198" s="74" t="s">
        <v>525</v>
      </c>
      <c r="I198" s="74" t="s">
        <v>231</v>
      </c>
      <c r="J198" s="85">
        <v>2.344</v>
      </c>
      <c r="K198" s="77" t="s">
        <v>802</v>
      </c>
      <c r="L198" s="85"/>
      <c r="M198" s="162">
        <v>0.001</v>
      </c>
      <c r="N198" s="162"/>
      <c r="O198" s="162">
        <v>0.001</v>
      </c>
      <c r="P198" s="129" t="s">
        <v>200</v>
      </c>
      <c r="Q198" s="77" t="s">
        <v>315</v>
      </c>
      <c r="R198" s="85"/>
    </row>
    <row r="199" spans="1:18" ht="53.25" customHeight="1">
      <c r="A199" s="126" t="s">
        <v>532</v>
      </c>
      <c r="B199" s="77" t="s">
        <v>40</v>
      </c>
      <c r="C199" s="161">
        <v>110138000211</v>
      </c>
      <c r="D199" s="161"/>
      <c r="E199" s="161"/>
      <c r="F199" s="132" t="s">
        <v>141</v>
      </c>
      <c r="G199" s="133" t="s">
        <v>148</v>
      </c>
      <c r="H199" s="74" t="s">
        <v>527</v>
      </c>
      <c r="I199" s="74" t="s">
        <v>231</v>
      </c>
      <c r="J199" s="85">
        <v>0.55</v>
      </c>
      <c r="K199" s="77" t="s">
        <v>802</v>
      </c>
      <c r="L199" s="85"/>
      <c r="M199" s="162">
        <v>0.001</v>
      </c>
      <c r="N199" s="162"/>
      <c r="O199" s="162">
        <v>0.001</v>
      </c>
      <c r="P199" s="129" t="s">
        <v>200</v>
      </c>
      <c r="Q199" s="77" t="s">
        <v>315</v>
      </c>
      <c r="R199" s="85"/>
    </row>
    <row r="200" spans="1:18" ht="55.5" customHeight="1">
      <c r="A200" s="126" t="s">
        <v>534</v>
      </c>
      <c r="B200" s="77" t="s">
        <v>41</v>
      </c>
      <c r="C200" s="161">
        <v>110138000212</v>
      </c>
      <c r="D200" s="161"/>
      <c r="E200" s="161"/>
      <c r="F200" s="132" t="s">
        <v>141</v>
      </c>
      <c r="G200" s="133" t="s">
        <v>148</v>
      </c>
      <c r="H200" s="74" t="s">
        <v>529</v>
      </c>
      <c r="I200" s="74" t="s">
        <v>231</v>
      </c>
      <c r="J200" s="85">
        <v>0.5</v>
      </c>
      <c r="K200" s="77" t="s">
        <v>802</v>
      </c>
      <c r="L200" s="85"/>
      <c r="M200" s="162">
        <v>0.001</v>
      </c>
      <c r="N200" s="162"/>
      <c r="O200" s="162">
        <v>0.001</v>
      </c>
      <c r="P200" s="129" t="s">
        <v>200</v>
      </c>
      <c r="Q200" s="77" t="s">
        <v>315</v>
      </c>
      <c r="R200" s="85"/>
    </row>
    <row r="201" spans="1:18" ht="56.25" customHeight="1">
      <c r="A201" s="126" t="s">
        <v>536</v>
      </c>
      <c r="B201" s="77" t="s">
        <v>42</v>
      </c>
      <c r="C201" s="161">
        <v>110138000213</v>
      </c>
      <c r="D201" s="161"/>
      <c r="E201" s="161"/>
      <c r="F201" s="132" t="s">
        <v>141</v>
      </c>
      <c r="G201" s="133" t="s">
        <v>148</v>
      </c>
      <c r="H201" s="74" t="s">
        <v>531</v>
      </c>
      <c r="I201" s="74" t="s">
        <v>231</v>
      </c>
      <c r="J201" s="85">
        <v>0.2</v>
      </c>
      <c r="K201" s="77" t="s">
        <v>802</v>
      </c>
      <c r="L201" s="85"/>
      <c r="M201" s="162">
        <v>0.001</v>
      </c>
      <c r="N201" s="162"/>
      <c r="O201" s="162">
        <v>0.001</v>
      </c>
      <c r="P201" s="129" t="s">
        <v>200</v>
      </c>
      <c r="Q201" s="77" t="s">
        <v>315</v>
      </c>
      <c r="R201" s="85"/>
    </row>
    <row r="202" spans="1:18" ht="66.75" customHeight="1" hidden="1">
      <c r="A202" s="189">
        <v>14</v>
      </c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</row>
    <row r="203" spans="1:18" ht="0.75" customHeight="1">
      <c r="A203" s="66">
        <v>1</v>
      </c>
      <c r="B203" s="67">
        <v>2</v>
      </c>
      <c r="C203" s="66">
        <v>3</v>
      </c>
      <c r="D203" s="66"/>
      <c r="E203" s="66"/>
      <c r="F203" s="187">
        <v>4</v>
      </c>
      <c r="G203" s="188"/>
      <c r="H203" s="187"/>
      <c r="I203" s="67"/>
      <c r="J203" s="67">
        <v>5</v>
      </c>
      <c r="K203" s="67">
        <v>6</v>
      </c>
      <c r="L203" s="169">
        <v>7</v>
      </c>
      <c r="M203" s="170">
        <v>8</v>
      </c>
      <c r="N203" s="66"/>
      <c r="O203" s="66">
        <v>9</v>
      </c>
      <c r="P203" s="67">
        <v>10</v>
      </c>
      <c r="Q203" s="67">
        <v>11</v>
      </c>
      <c r="R203" s="67">
        <v>12</v>
      </c>
    </row>
    <row r="204" spans="1:18" ht="55.5" customHeight="1">
      <c r="A204" s="126" t="s">
        <v>538</v>
      </c>
      <c r="B204" s="77" t="s">
        <v>43</v>
      </c>
      <c r="C204" s="161">
        <v>110138000214</v>
      </c>
      <c r="D204" s="161"/>
      <c r="E204" s="161"/>
      <c r="F204" s="132" t="s">
        <v>141</v>
      </c>
      <c r="G204" s="133" t="s">
        <v>148</v>
      </c>
      <c r="H204" s="74" t="s">
        <v>533</v>
      </c>
      <c r="I204" s="74" t="s">
        <v>231</v>
      </c>
      <c r="J204" s="85">
        <v>0.2</v>
      </c>
      <c r="K204" s="77" t="s">
        <v>802</v>
      </c>
      <c r="L204" s="85"/>
      <c r="M204" s="162">
        <v>0.001</v>
      </c>
      <c r="N204" s="162"/>
      <c r="O204" s="162">
        <v>0.001</v>
      </c>
      <c r="P204" s="129" t="s">
        <v>200</v>
      </c>
      <c r="Q204" s="77" t="s">
        <v>315</v>
      </c>
      <c r="R204" s="85"/>
    </row>
    <row r="205" spans="1:18" ht="58.5" customHeight="1">
      <c r="A205" s="126" t="s">
        <v>540</v>
      </c>
      <c r="B205" s="77" t="s">
        <v>44</v>
      </c>
      <c r="C205" s="161">
        <v>110138000215</v>
      </c>
      <c r="D205" s="161"/>
      <c r="E205" s="161"/>
      <c r="F205" s="132" t="s">
        <v>141</v>
      </c>
      <c r="G205" s="133" t="s">
        <v>148</v>
      </c>
      <c r="H205" s="74" t="s">
        <v>535</v>
      </c>
      <c r="I205" s="77" t="s">
        <v>231</v>
      </c>
      <c r="J205" s="85">
        <v>1.156</v>
      </c>
      <c r="K205" s="77" t="s">
        <v>802</v>
      </c>
      <c r="L205" s="85"/>
      <c r="M205" s="162">
        <v>0.001</v>
      </c>
      <c r="N205" s="162"/>
      <c r="O205" s="162">
        <v>0.001</v>
      </c>
      <c r="P205" s="129" t="s">
        <v>200</v>
      </c>
      <c r="Q205" s="77" t="s">
        <v>315</v>
      </c>
      <c r="R205" s="85"/>
    </row>
    <row r="206" spans="1:18" ht="56.25" customHeight="1">
      <c r="A206" s="126" t="s">
        <v>542</v>
      </c>
      <c r="B206" s="77" t="s">
        <v>45</v>
      </c>
      <c r="C206" s="161">
        <v>110138000216</v>
      </c>
      <c r="D206" s="161"/>
      <c r="E206" s="161"/>
      <c r="F206" s="132" t="s">
        <v>141</v>
      </c>
      <c r="G206" s="133" t="s">
        <v>148</v>
      </c>
      <c r="H206" s="74" t="s">
        <v>537</v>
      </c>
      <c r="I206" s="74" t="s">
        <v>231</v>
      </c>
      <c r="J206" s="85">
        <v>0.2</v>
      </c>
      <c r="K206" s="77" t="s">
        <v>802</v>
      </c>
      <c r="L206" s="85"/>
      <c r="M206" s="162">
        <v>0.001</v>
      </c>
      <c r="N206" s="162"/>
      <c r="O206" s="162">
        <v>0.001</v>
      </c>
      <c r="P206" s="129" t="s">
        <v>200</v>
      </c>
      <c r="Q206" s="77" t="s">
        <v>315</v>
      </c>
      <c r="R206" s="85"/>
    </row>
    <row r="207" spans="1:18" ht="57" customHeight="1">
      <c r="A207" s="126" t="s">
        <v>544</v>
      </c>
      <c r="B207" s="77" t="s">
        <v>46</v>
      </c>
      <c r="C207" s="161">
        <v>110138000217</v>
      </c>
      <c r="D207" s="161"/>
      <c r="E207" s="161"/>
      <c r="F207" s="132" t="s">
        <v>141</v>
      </c>
      <c r="G207" s="133" t="s">
        <v>148</v>
      </c>
      <c r="H207" s="74" t="s">
        <v>539</v>
      </c>
      <c r="I207" s="74" t="s">
        <v>231</v>
      </c>
      <c r="J207" s="85">
        <v>2.15</v>
      </c>
      <c r="K207" s="77" t="s">
        <v>802</v>
      </c>
      <c r="L207" s="85"/>
      <c r="M207" s="162">
        <v>0.001</v>
      </c>
      <c r="N207" s="162"/>
      <c r="O207" s="162">
        <v>0.001</v>
      </c>
      <c r="P207" s="129" t="s">
        <v>200</v>
      </c>
      <c r="Q207" s="77" t="s">
        <v>315</v>
      </c>
      <c r="R207" s="85"/>
    </row>
    <row r="208" spans="1:18" ht="57" customHeight="1">
      <c r="A208" s="126" t="s">
        <v>546</v>
      </c>
      <c r="B208" s="77" t="s">
        <v>47</v>
      </c>
      <c r="C208" s="161">
        <v>110138000218</v>
      </c>
      <c r="D208" s="161"/>
      <c r="E208" s="161"/>
      <c r="F208" s="132" t="s">
        <v>141</v>
      </c>
      <c r="G208" s="133" t="s">
        <v>148</v>
      </c>
      <c r="H208" s="74" t="s">
        <v>541</v>
      </c>
      <c r="I208" s="74" t="s">
        <v>231</v>
      </c>
      <c r="J208" s="85">
        <v>1.04</v>
      </c>
      <c r="K208" s="77" t="s">
        <v>802</v>
      </c>
      <c r="L208" s="85"/>
      <c r="M208" s="162">
        <v>0.001</v>
      </c>
      <c r="N208" s="162"/>
      <c r="O208" s="162">
        <v>0.001</v>
      </c>
      <c r="P208" s="129" t="s">
        <v>200</v>
      </c>
      <c r="Q208" s="77" t="s">
        <v>315</v>
      </c>
      <c r="R208" s="85"/>
    </row>
    <row r="209" spans="1:18" ht="58.5" customHeight="1">
      <c r="A209" s="126" t="s">
        <v>548</v>
      </c>
      <c r="B209" s="77" t="s">
        <v>48</v>
      </c>
      <c r="C209" s="161">
        <v>110138000219</v>
      </c>
      <c r="D209" s="161"/>
      <c r="E209" s="161"/>
      <c r="F209" s="132" t="s">
        <v>141</v>
      </c>
      <c r="G209" s="133" t="s">
        <v>148</v>
      </c>
      <c r="H209" s="74" t="s">
        <v>543</v>
      </c>
      <c r="I209" s="74" t="s">
        <v>231</v>
      </c>
      <c r="J209" s="85">
        <v>0.3</v>
      </c>
      <c r="K209" s="77" t="s">
        <v>802</v>
      </c>
      <c r="L209" s="85"/>
      <c r="M209" s="162">
        <v>0.001</v>
      </c>
      <c r="N209" s="162"/>
      <c r="O209" s="162">
        <v>0.001</v>
      </c>
      <c r="P209" s="129" t="s">
        <v>200</v>
      </c>
      <c r="Q209" s="77" t="s">
        <v>315</v>
      </c>
      <c r="R209" s="85"/>
    </row>
    <row r="210" spans="1:18" ht="56.25" customHeight="1">
      <c r="A210" s="126" t="s">
        <v>549</v>
      </c>
      <c r="B210" s="77" t="s">
        <v>49</v>
      </c>
      <c r="C210" s="161">
        <v>110138000220</v>
      </c>
      <c r="D210" s="161"/>
      <c r="E210" s="161"/>
      <c r="F210" s="132" t="s">
        <v>141</v>
      </c>
      <c r="G210" s="133" t="s">
        <v>148</v>
      </c>
      <c r="H210" s="74" t="s">
        <v>545</v>
      </c>
      <c r="I210" s="74" t="s">
        <v>231</v>
      </c>
      <c r="J210" s="85">
        <v>0.1</v>
      </c>
      <c r="K210" s="77" t="s">
        <v>802</v>
      </c>
      <c r="L210" s="85"/>
      <c r="M210" s="162">
        <v>0.001</v>
      </c>
      <c r="N210" s="162"/>
      <c r="O210" s="162">
        <v>0.001</v>
      </c>
      <c r="P210" s="129" t="s">
        <v>200</v>
      </c>
      <c r="Q210" s="77" t="s">
        <v>315</v>
      </c>
      <c r="R210" s="85"/>
    </row>
    <row r="211" spans="1:18" ht="54.75" customHeight="1">
      <c r="A211" s="126" t="s">
        <v>552</v>
      </c>
      <c r="B211" s="77" t="s">
        <v>50</v>
      </c>
      <c r="C211" s="161">
        <v>110138000221</v>
      </c>
      <c r="D211" s="161"/>
      <c r="E211" s="161"/>
      <c r="F211" s="132" t="s">
        <v>141</v>
      </c>
      <c r="G211" s="133" t="s">
        <v>148</v>
      </c>
      <c r="H211" s="74" t="s">
        <v>547</v>
      </c>
      <c r="I211" s="74" t="s">
        <v>231</v>
      </c>
      <c r="J211" s="85">
        <v>0.2</v>
      </c>
      <c r="K211" s="77" t="s">
        <v>802</v>
      </c>
      <c r="L211" s="85"/>
      <c r="M211" s="162">
        <v>0.001</v>
      </c>
      <c r="N211" s="162"/>
      <c r="O211" s="162">
        <v>0.001</v>
      </c>
      <c r="P211" s="129" t="s">
        <v>200</v>
      </c>
      <c r="Q211" s="77" t="s">
        <v>315</v>
      </c>
      <c r="R211" s="85"/>
    </row>
    <row r="212" spans="1:18" ht="53.25" customHeight="1">
      <c r="A212" s="126" t="s">
        <v>554</v>
      </c>
      <c r="B212" s="77" t="s">
        <v>51</v>
      </c>
      <c r="C212" s="161">
        <v>110138000222</v>
      </c>
      <c r="D212" s="161"/>
      <c r="E212" s="161"/>
      <c r="F212" s="132" t="s">
        <v>141</v>
      </c>
      <c r="G212" s="133" t="s">
        <v>148</v>
      </c>
      <c r="H212" s="74" t="s">
        <v>550</v>
      </c>
      <c r="I212" s="74" t="s">
        <v>231</v>
      </c>
      <c r="J212" s="85">
        <v>0.4</v>
      </c>
      <c r="K212" s="77" t="s">
        <v>802</v>
      </c>
      <c r="L212" s="85"/>
      <c r="M212" s="162">
        <v>0.001</v>
      </c>
      <c r="N212" s="162"/>
      <c r="O212" s="162">
        <v>0.001</v>
      </c>
      <c r="P212" s="129" t="s">
        <v>200</v>
      </c>
      <c r="Q212" s="77" t="s">
        <v>315</v>
      </c>
      <c r="R212" s="85"/>
    </row>
    <row r="213" spans="1:18" ht="54" customHeight="1">
      <c r="A213" s="126" t="s">
        <v>556</v>
      </c>
      <c r="B213" s="77" t="s">
        <v>52</v>
      </c>
      <c r="C213" s="161">
        <v>110138000223</v>
      </c>
      <c r="D213" s="161"/>
      <c r="E213" s="161"/>
      <c r="F213" s="132" t="s">
        <v>141</v>
      </c>
      <c r="G213" s="74" t="s">
        <v>148</v>
      </c>
      <c r="H213" s="74" t="s">
        <v>551</v>
      </c>
      <c r="I213" s="74" t="s">
        <v>231</v>
      </c>
      <c r="J213" s="85">
        <v>0.5</v>
      </c>
      <c r="K213" s="77" t="s">
        <v>802</v>
      </c>
      <c r="L213" s="85"/>
      <c r="M213" s="162">
        <v>0.001</v>
      </c>
      <c r="N213" s="162"/>
      <c r="O213" s="162">
        <v>0.001</v>
      </c>
      <c r="P213" s="129" t="s">
        <v>200</v>
      </c>
      <c r="Q213" s="77" t="s">
        <v>315</v>
      </c>
      <c r="R213" s="85"/>
    </row>
    <row r="214" spans="1:18" ht="53.25" customHeight="1">
      <c r="A214" s="126" t="s">
        <v>558</v>
      </c>
      <c r="B214" s="77" t="s">
        <v>53</v>
      </c>
      <c r="C214" s="161">
        <v>110138000224</v>
      </c>
      <c r="D214" s="161"/>
      <c r="E214" s="161"/>
      <c r="F214" s="132" t="s">
        <v>141</v>
      </c>
      <c r="G214" s="133" t="s">
        <v>148</v>
      </c>
      <c r="H214" s="74" t="s">
        <v>553</v>
      </c>
      <c r="I214" s="74" t="s">
        <v>231</v>
      </c>
      <c r="J214" s="85">
        <v>0.85</v>
      </c>
      <c r="K214" s="77" t="s">
        <v>802</v>
      </c>
      <c r="L214" s="85"/>
      <c r="M214" s="162">
        <v>0.001</v>
      </c>
      <c r="N214" s="162"/>
      <c r="O214" s="162">
        <v>0.001</v>
      </c>
      <c r="P214" s="129" t="s">
        <v>200</v>
      </c>
      <c r="Q214" s="77" t="s">
        <v>315</v>
      </c>
      <c r="R214" s="85"/>
    </row>
    <row r="215" spans="1:18" ht="58.5" customHeight="1">
      <c r="A215" s="126" t="s">
        <v>559</v>
      </c>
      <c r="B215" s="77" t="s">
        <v>54</v>
      </c>
      <c r="C215" s="161">
        <v>110138000225</v>
      </c>
      <c r="D215" s="161"/>
      <c r="E215" s="161"/>
      <c r="F215" s="132" t="s">
        <v>141</v>
      </c>
      <c r="G215" s="92" t="s">
        <v>148</v>
      </c>
      <c r="H215" s="74" t="s">
        <v>555</v>
      </c>
      <c r="I215" s="74" t="s">
        <v>231</v>
      </c>
      <c r="J215" s="85">
        <v>0.3</v>
      </c>
      <c r="K215" s="77" t="s">
        <v>802</v>
      </c>
      <c r="L215" s="85"/>
      <c r="M215" s="162">
        <v>0.001</v>
      </c>
      <c r="N215" s="162"/>
      <c r="O215" s="162">
        <v>0.001</v>
      </c>
      <c r="P215" s="129" t="s">
        <v>200</v>
      </c>
      <c r="Q215" s="77" t="s">
        <v>315</v>
      </c>
      <c r="R215" s="85"/>
    </row>
    <row r="216" spans="1:18" ht="55.5" customHeight="1">
      <c r="A216" s="126" t="s">
        <v>561</v>
      </c>
      <c r="B216" s="77" t="s">
        <v>55</v>
      </c>
      <c r="C216" s="161">
        <v>110138000226</v>
      </c>
      <c r="D216" s="161"/>
      <c r="E216" s="161"/>
      <c r="F216" s="132" t="s">
        <v>141</v>
      </c>
      <c r="G216" s="133" t="s">
        <v>148</v>
      </c>
      <c r="H216" s="74" t="s">
        <v>557</v>
      </c>
      <c r="I216" s="74" t="s">
        <v>231</v>
      </c>
      <c r="J216" s="85">
        <v>1.1</v>
      </c>
      <c r="K216" s="77" t="s">
        <v>802</v>
      </c>
      <c r="L216" s="85"/>
      <c r="M216" s="162">
        <v>0.001</v>
      </c>
      <c r="N216" s="162"/>
      <c r="O216" s="162">
        <v>0.001</v>
      </c>
      <c r="P216" s="129" t="s">
        <v>200</v>
      </c>
      <c r="Q216" s="77" t="s">
        <v>315</v>
      </c>
      <c r="R216" s="85"/>
    </row>
    <row r="217" spans="1:18" ht="54.75" customHeight="1">
      <c r="A217" s="126" t="s">
        <v>563</v>
      </c>
      <c r="B217" s="77" t="s">
        <v>56</v>
      </c>
      <c r="C217" s="161">
        <v>110138000227</v>
      </c>
      <c r="D217" s="161"/>
      <c r="E217" s="161"/>
      <c r="F217" s="132" t="s">
        <v>141</v>
      </c>
      <c r="G217" s="133" t="s">
        <v>148</v>
      </c>
      <c r="H217" s="74" t="s">
        <v>789</v>
      </c>
      <c r="I217" s="74" t="s">
        <v>231</v>
      </c>
      <c r="J217" s="85">
        <v>0.3</v>
      </c>
      <c r="K217" s="77" t="s">
        <v>802</v>
      </c>
      <c r="L217" s="85"/>
      <c r="M217" s="162">
        <v>0.001</v>
      </c>
      <c r="N217" s="162"/>
      <c r="O217" s="162">
        <v>0.001</v>
      </c>
      <c r="P217" s="129" t="s">
        <v>200</v>
      </c>
      <c r="Q217" s="77" t="s">
        <v>315</v>
      </c>
      <c r="R217" s="85"/>
    </row>
    <row r="218" spans="1:18" ht="50.25" customHeight="1">
      <c r="A218" s="126" t="s">
        <v>565</v>
      </c>
      <c r="B218" s="77" t="s">
        <v>57</v>
      </c>
      <c r="C218" s="161">
        <v>110138000228</v>
      </c>
      <c r="D218" s="161"/>
      <c r="E218" s="161"/>
      <c r="F218" s="132" t="s">
        <v>141</v>
      </c>
      <c r="G218" s="133" t="s">
        <v>148</v>
      </c>
      <c r="H218" s="74" t="s">
        <v>560</v>
      </c>
      <c r="I218" s="74" t="s">
        <v>231</v>
      </c>
      <c r="J218" s="85">
        <v>0.95</v>
      </c>
      <c r="K218" s="77" t="s">
        <v>802</v>
      </c>
      <c r="L218" s="85"/>
      <c r="M218" s="162">
        <v>0.001</v>
      </c>
      <c r="N218" s="162"/>
      <c r="O218" s="162">
        <v>0.001</v>
      </c>
      <c r="P218" s="129" t="s">
        <v>200</v>
      </c>
      <c r="Q218" s="77" t="s">
        <v>315</v>
      </c>
      <c r="R218" s="85"/>
    </row>
    <row r="219" spans="1:18" ht="11.25" customHeight="1" hidden="1">
      <c r="A219" s="189">
        <v>15</v>
      </c>
      <c r="B219" s="189"/>
      <c r="C219" s="189"/>
      <c r="D219" s="189"/>
      <c r="E219" s="189"/>
      <c r="F219" s="189"/>
      <c r="G219" s="189"/>
      <c r="H219" s="189"/>
      <c r="I219" s="189"/>
      <c r="J219" s="189"/>
      <c r="K219" s="189"/>
      <c r="L219" s="189"/>
      <c r="M219" s="189"/>
      <c r="N219" s="189"/>
      <c r="O219" s="189"/>
      <c r="P219" s="189"/>
      <c r="Q219" s="189"/>
      <c r="R219" s="189"/>
    </row>
    <row r="220" spans="1:18" ht="0.75" customHeight="1">
      <c r="A220" s="66">
        <v>1</v>
      </c>
      <c r="B220" s="67">
        <v>2</v>
      </c>
      <c r="C220" s="66">
        <v>3</v>
      </c>
      <c r="D220" s="66"/>
      <c r="E220" s="66"/>
      <c r="F220" s="187">
        <v>4</v>
      </c>
      <c r="G220" s="188"/>
      <c r="H220" s="187"/>
      <c r="I220" s="67"/>
      <c r="J220" s="67">
        <v>5</v>
      </c>
      <c r="K220" s="67">
        <v>6</v>
      </c>
      <c r="L220" s="169">
        <v>7</v>
      </c>
      <c r="M220" s="170">
        <v>8</v>
      </c>
      <c r="N220" s="66"/>
      <c r="O220" s="66">
        <v>9</v>
      </c>
      <c r="P220" s="67">
        <v>10</v>
      </c>
      <c r="Q220" s="67">
        <v>11</v>
      </c>
      <c r="R220" s="67">
        <v>12</v>
      </c>
    </row>
    <row r="221" spans="1:18" ht="36" customHeight="1">
      <c r="A221" s="126" t="s">
        <v>567</v>
      </c>
      <c r="B221" s="77" t="s">
        <v>58</v>
      </c>
      <c r="C221" s="161">
        <v>110138000229</v>
      </c>
      <c r="D221" s="161"/>
      <c r="E221" s="161"/>
      <c r="F221" s="132" t="s">
        <v>141</v>
      </c>
      <c r="G221" s="133" t="s">
        <v>148</v>
      </c>
      <c r="H221" s="74" t="s">
        <v>562</v>
      </c>
      <c r="I221" s="74" t="s">
        <v>231</v>
      </c>
      <c r="J221" s="85">
        <v>1.355</v>
      </c>
      <c r="K221" s="77" t="s">
        <v>802</v>
      </c>
      <c r="L221" s="85"/>
      <c r="M221" s="162">
        <v>0.001</v>
      </c>
      <c r="N221" s="162"/>
      <c r="O221" s="162">
        <v>0.001</v>
      </c>
      <c r="P221" s="129" t="s">
        <v>200</v>
      </c>
      <c r="Q221" s="77" t="s">
        <v>315</v>
      </c>
      <c r="R221" s="85"/>
    </row>
    <row r="222" spans="1:18" ht="54.75" customHeight="1">
      <c r="A222" s="126" t="s">
        <v>569</v>
      </c>
      <c r="B222" s="77" t="s">
        <v>59</v>
      </c>
      <c r="C222" s="161">
        <v>110138000230</v>
      </c>
      <c r="D222" s="161"/>
      <c r="E222" s="161"/>
      <c r="F222" s="132" t="s">
        <v>141</v>
      </c>
      <c r="G222" s="133" t="s">
        <v>148</v>
      </c>
      <c r="H222" s="74" t="s">
        <v>564</v>
      </c>
      <c r="I222" s="74" t="s">
        <v>231</v>
      </c>
      <c r="J222" s="85">
        <v>0.8</v>
      </c>
      <c r="K222" s="77" t="s">
        <v>802</v>
      </c>
      <c r="L222" s="85"/>
      <c r="M222" s="162">
        <v>0.001</v>
      </c>
      <c r="N222" s="162"/>
      <c r="O222" s="162">
        <v>0.001</v>
      </c>
      <c r="P222" s="129" t="s">
        <v>200</v>
      </c>
      <c r="Q222" s="77" t="s">
        <v>315</v>
      </c>
      <c r="R222" s="85"/>
    </row>
    <row r="223" spans="1:18" ht="58.5" customHeight="1">
      <c r="A223" s="126" t="s">
        <v>571</v>
      </c>
      <c r="B223" s="77" t="s">
        <v>60</v>
      </c>
      <c r="C223" s="161">
        <v>110138000231</v>
      </c>
      <c r="D223" s="161"/>
      <c r="E223" s="161"/>
      <c r="F223" s="132" t="s">
        <v>141</v>
      </c>
      <c r="G223" s="133" t="s">
        <v>148</v>
      </c>
      <c r="H223" s="74" t="s">
        <v>566</v>
      </c>
      <c r="I223" s="74" t="s">
        <v>231</v>
      </c>
      <c r="J223" s="85">
        <v>0.6</v>
      </c>
      <c r="K223" s="77" t="s">
        <v>802</v>
      </c>
      <c r="L223" s="85"/>
      <c r="M223" s="162">
        <v>0.001</v>
      </c>
      <c r="N223" s="162"/>
      <c r="O223" s="162">
        <v>0.001</v>
      </c>
      <c r="P223" s="129" t="s">
        <v>200</v>
      </c>
      <c r="Q223" s="77" t="s">
        <v>315</v>
      </c>
      <c r="R223" s="85"/>
    </row>
    <row r="224" spans="1:18" ht="58.5" customHeight="1">
      <c r="A224" s="126" t="s">
        <v>573</v>
      </c>
      <c r="B224" s="77" t="s">
        <v>61</v>
      </c>
      <c r="C224" s="161">
        <v>110138000232</v>
      </c>
      <c r="D224" s="161"/>
      <c r="E224" s="161"/>
      <c r="F224" s="132" t="s">
        <v>141</v>
      </c>
      <c r="G224" s="133" t="s">
        <v>148</v>
      </c>
      <c r="H224" s="74" t="s">
        <v>568</v>
      </c>
      <c r="I224" s="74" t="s">
        <v>231</v>
      </c>
      <c r="J224" s="85">
        <v>0.5</v>
      </c>
      <c r="K224" s="77" t="s">
        <v>802</v>
      </c>
      <c r="L224" s="85"/>
      <c r="M224" s="162">
        <v>0.001</v>
      </c>
      <c r="N224" s="162"/>
      <c r="O224" s="162">
        <v>0.001</v>
      </c>
      <c r="P224" s="129" t="s">
        <v>200</v>
      </c>
      <c r="Q224" s="77" t="s">
        <v>315</v>
      </c>
      <c r="R224" s="85"/>
    </row>
    <row r="225" spans="1:18" ht="57.75" customHeight="1">
      <c r="A225" s="126" t="s">
        <v>575</v>
      </c>
      <c r="B225" s="77" t="s">
        <v>62</v>
      </c>
      <c r="C225" s="161">
        <v>110138000233</v>
      </c>
      <c r="D225" s="161"/>
      <c r="E225" s="161"/>
      <c r="F225" s="132" t="s">
        <v>141</v>
      </c>
      <c r="G225" s="133" t="s">
        <v>148</v>
      </c>
      <c r="H225" s="74" t="s">
        <v>570</v>
      </c>
      <c r="I225" s="74" t="s">
        <v>231</v>
      </c>
      <c r="J225" s="85">
        <v>0.25</v>
      </c>
      <c r="K225" s="77" t="s">
        <v>802</v>
      </c>
      <c r="L225" s="85"/>
      <c r="M225" s="162">
        <v>0.001</v>
      </c>
      <c r="N225" s="162"/>
      <c r="O225" s="162">
        <v>0.001</v>
      </c>
      <c r="P225" s="129" t="s">
        <v>200</v>
      </c>
      <c r="Q225" s="77" t="s">
        <v>315</v>
      </c>
      <c r="R225" s="85"/>
    </row>
    <row r="226" spans="1:18" ht="60.75" customHeight="1">
      <c r="A226" s="126" t="s">
        <v>576</v>
      </c>
      <c r="B226" s="77" t="s">
        <v>63</v>
      </c>
      <c r="C226" s="161">
        <v>110138000234</v>
      </c>
      <c r="D226" s="161"/>
      <c r="E226" s="161"/>
      <c r="F226" s="132" t="s">
        <v>141</v>
      </c>
      <c r="G226" s="133" t="s">
        <v>148</v>
      </c>
      <c r="H226" s="74" t="s">
        <v>572</v>
      </c>
      <c r="I226" s="74" t="s">
        <v>231</v>
      </c>
      <c r="J226" s="85">
        <v>1.85</v>
      </c>
      <c r="K226" s="77" t="s">
        <v>802</v>
      </c>
      <c r="L226" s="85"/>
      <c r="M226" s="162">
        <v>0.001</v>
      </c>
      <c r="N226" s="162"/>
      <c r="O226" s="162">
        <v>0.001</v>
      </c>
      <c r="P226" s="129" t="s">
        <v>200</v>
      </c>
      <c r="Q226" s="77" t="s">
        <v>315</v>
      </c>
      <c r="R226" s="85"/>
    </row>
    <row r="227" spans="1:18" ht="42">
      <c r="A227" s="126" t="s">
        <v>579</v>
      </c>
      <c r="B227" s="77" t="s">
        <v>64</v>
      </c>
      <c r="C227" s="161">
        <v>110138000235</v>
      </c>
      <c r="D227" s="161"/>
      <c r="E227" s="161"/>
      <c r="F227" s="132" t="s">
        <v>141</v>
      </c>
      <c r="G227" s="133" t="s">
        <v>148</v>
      </c>
      <c r="H227" s="74" t="s">
        <v>574</v>
      </c>
      <c r="I227" s="74" t="s">
        <v>231</v>
      </c>
      <c r="J227" s="85">
        <v>0.3</v>
      </c>
      <c r="K227" s="77" t="s">
        <v>802</v>
      </c>
      <c r="L227" s="85"/>
      <c r="M227" s="162">
        <v>0.001</v>
      </c>
      <c r="N227" s="162"/>
      <c r="O227" s="162">
        <v>0.001</v>
      </c>
      <c r="P227" s="129" t="s">
        <v>200</v>
      </c>
      <c r="Q227" s="77" t="s">
        <v>315</v>
      </c>
      <c r="R227" s="85"/>
    </row>
    <row r="228" spans="1:18" ht="42">
      <c r="A228" s="126" t="s">
        <v>581</v>
      </c>
      <c r="B228" s="77" t="s">
        <v>65</v>
      </c>
      <c r="C228" s="161">
        <v>110138000236</v>
      </c>
      <c r="D228" s="161"/>
      <c r="E228" s="161"/>
      <c r="F228" s="132" t="s">
        <v>141</v>
      </c>
      <c r="G228" s="133" t="s">
        <v>148</v>
      </c>
      <c r="H228" s="74" t="s">
        <v>577</v>
      </c>
      <c r="I228" s="74" t="s">
        <v>231</v>
      </c>
      <c r="J228" s="85">
        <v>0.3</v>
      </c>
      <c r="K228" s="77" t="s">
        <v>802</v>
      </c>
      <c r="L228" s="85"/>
      <c r="M228" s="162">
        <v>0.001</v>
      </c>
      <c r="N228" s="162"/>
      <c r="O228" s="162">
        <v>0.001</v>
      </c>
      <c r="P228" s="129" t="s">
        <v>200</v>
      </c>
      <c r="Q228" s="77" t="s">
        <v>315</v>
      </c>
      <c r="R228" s="85"/>
    </row>
    <row r="229" spans="1:18" ht="42">
      <c r="A229" s="126" t="s">
        <v>583</v>
      </c>
      <c r="B229" s="77" t="s">
        <v>66</v>
      </c>
      <c r="C229" s="161">
        <v>110138000237</v>
      </c>
      <c r="D229" s="161"/>
      <c r="E229" s="161"/>
      <c r="F229" s="132" t="s">
        <v>141</v>
      </c>
      <c r="G229" s="133" t="s">
        <v>148</v>
      </c>
      <c r="H229" s="74" t="s">
        <v>578</v>
      </c>
      <c r="I229" s="74" t="s">
        <v>231</v>
      </c>
      <c r="J229" s="85">
        <v>1.4</v>
      </c>
      <c r="K229" s="77" t="s">
        <v>802</v>
      </c>
      <c r="L229" s="85"/>
      <c r="M229" s="162">
        <v>0.001</v>
      </c>
      <c r="N229" s="162"/>
      <c r="O229" s="162">
        <v>0.001</v>
      </c>
      <c r="P229" s="129" t="s">
        <v>200</v>
      </c>
      <c r="Q229" s="77" t="s">
        <v>315</v>
      </c>
      <c r="R229" s="85"/>
    </row>
    <row r="230" spans="1:18" ht="42">
      <c r="A230" s="126" t="s">
        <v>585</v>
      </c>
      <c r="B230" s="77" t="s">
        <v>67</v>
      </c>
      <c r="C230" s="161">
        <v>110138000238</v>
      </c>
      <c r="D230" s="161"/>
      <c r="E230" s="161"/>
      <c r="F230" s="132" t="s">
        <v>141</v>
      </c>
      <c r="G230" s="92" t="s">
        <v>148</v>
      </c>
      <c r="H230" s="74" t="s">
        <v>580</v>
      </c>
      <c r="I230" s="74" t="s">
        <v>231</v>
      </c>
      <c r="J230" s="85">
        <v>1.714</v>
      </c>
      <c r="K230" s="77" t="s">
        <v>802</v>
      </c>
      <c r="L230" s="85"/>
      <c r="M230" s="162">
        <v>0.001</v>
      </c>
      <c r="N230" s="162"/>
      <c r="O230" s="162">
        <v>0.001</v>
      </c>
      <c r="P230" s="129" t="s">
        <v>200</v>
      </c>
      <c r="Q230" s="77" t="s">
        <v>315</v>
      </c>
      <c r="R230" s="85"/>
    </row>
    <row r="231" spans="1:18" ht="42">
      <c r="A231" s="126" t="s">
        <v>587</v>
      </c>
      <c r="B231" s="77" t="s">
        <v>68</v>
      </c>
      <c r="C231" s="161">
        <v>110138000239</v>
      </c>
      <c r="D231" s="161"/>
      <c r="E231" s="161"/>
      <c r="F231" s="132" t="s">
        <v>141</v>
      </c>
      <c r="G231" s="133" t="s">
        <v>148</v>
      </c>
      <c r="H231" s="74" t="s">
        <v>582</v>
      </c>
      <c r="I231" s="74" t="s">
        <v>231</v>
      </c>
      <c r="J231" s="85">
        <v>0.5</v>
      </c>
      <c r="K231" s="77" t="s">
        <v>802</v>
      </c>
      <c r="L231" s="85"/>
      <c r="M231" s="162">
        <v>0.001</v>
      </c>
      <c r="N231" s="162"/>
      <c r="O231" s="162">
        <v>0.001</v>
      </c>
      <c r="P231" s="129" t="s">
        <v>200</v>
      </c>
      <c r="Q231" s="77" t="s">
        <v>315</v>
      </c>
      <c r="R231" s="85"/>
    </row>
    <row r="232" spans="1:18" ht="42">
      <c r="A232" s="126" t="s">
        <v>589</v>
      </c>
      <c r="B232" s="77" t="s">
        <v>69</v>
      </c>
      <c r="C232" s="161">
        <v>110138000240</v>
      </c>
      <c r="D232" s="161"/>
      <c r="E232" s="161"/>
      <c r="F232" s="132" t="s">
        <v>141</v>
      </c>
      <c r="G232" s="133" t="s">
        <v>148</v>
      </c>
      <c r="H232" s="74" t="s">
        <v>584</v>
      </c>
      <c r="I232" s="74" t="s">
        <v>231</v>
      </c>
      <c r="J232" s="85">
        <v>0.5</v>
      </c>
      <c r="K232" s="77" t="s">
        <v>802</v>
      </c>
      <c r="L232" s="85"/>
      <c r="M232" s="162">
        <v>0.001</v>
      </c>
      <c r="N232" s="162"/>
      <c r="O232" s="162">
        <v>0.001</v>
      </c>
      <c r="P232" s="129" t="s">
        <v>200</v>
      </c>
      <c r="Q232" s="77" t="s">
        <v>315</v>
      </c>
      <c r="R232" s="85"/>
    </row>
    <row r="233" spans="1:18" ht="42">
      <c r="A233" s="126" t="s">
        <v>590</v>
      </c>
      <c r="B233" s="77" t="s">
        <v>70</v>
      </c>
      <c r="C233" s="161">
        <v>110138000241</v>
      </c>
      <c r="D233" s="161"/>
      <c r="E233" s="161"/>
      <c r="F233" s="132" t="s">
        <v>141</v>
      </c>
      <c r="G233" s="133" t="s">
        <v>148</v>
      </c>
      <c r="H233" s="74" t="s">
        <v>586</v>
      </c>
      <c r="I233" s="74" t="s">
        <v>231</v>
      </c>
      <c r="J233" s="85">
        <v>0.83</v>
      </c>
      <c r="K233" s="77" t="s">
        <v>802</v>
      </c>
      <c r="L233" s="85"/>
      <c r="M233" s="162">
        <v>0.001</v>
      </c>
      <c r="N233" s="162"/>
      <c r="O233" s="162">
        <v>0.001</v>
      </c>
      <c r="P233" s="129" t="s">
        <v>200</v>
      </c>
      <c r="Q233" s="77" t="s">
        <v>315</v>
      </c>
      <c r="R233" s="85"/>
    </row>
    <row r="234" spans="1:18" ht="55.5" customHeight="1">
      <c r="A234" s="88" t="s">
        <v>591</v>
      </c>
      <c r="B234" s="98" t="s">
        <v>71</v>
      </c>
      <c r="C234" s="161">
        <v>110138000242</v>
      </c>
      <c r="D234" s="161"/>
      <c r="E234" s="161"/>
      <c r="F234" s="91" t="s">
        <v>141</v>
      </c>
      <c r="G234" s="171" t="s">
        <v>148</v>
      </c>
      <c r="H234" s="143" t="s">
        <v>588</v>
      </c>
      <c r="I234" s="74" t="s">
        <v>231</v>
      </c>
      <c r="J234" s="150">
        <v>0.6</v>
      </c>
      <c r="K234" s="77" t="s">
        <v>802</v>
      </c>
      <c r="L234" s="150"/>
      <c r="M234" s="162">
        <v>0.001</v>
      </c>
      <c r="N234" s="162"/>
      <c r="O234" s="162">
        <v>0.001</v>
      </c>
      <c r="P234" s="149" t="s">
        <v>200</v>
      </c>
      <c r="Q234" s="98" t="s">
        <v>315</v>
      </c>
      <c r="R234" s="150"/>
    </row>
    <row r="235" spans="1:18" ht="9" customHeight="1" hidden="1">
      <c r="A235" s="205">
        <v>16</v>
      </c>
      <c r="B235" s="205"/>
      <c r="C235" s="205"/>
      <c r="D235" s="205"/>
      <c r="E235" s="205"/>
      <c r="F235" s="205"/>
      <c r="G235" s="205"/>
      <c r="H235" s="205"/>
      <c r="I235" s="205"/>
      <c r="J235" s="205"/>
      <c r="K235" s="205"/>
      <c r="L235" s="205"/>
      <c r="M235" s="205"/>
      <c r="N235" s="205"/>
      <c r="O235" s="205"/>
      <c r="P235" s="205"/>
      <c r="Q235" s="205"/>
      <c r="R235" s="205"/>
    </row>
    <row r="236" spans="1:18" ht="12" customHeight="1" hidden="1">
      <c r="A236" s="66">
        <v>1</v>
      </c>
      <c r="B236" s="67">
        <v>2</v>
      </c>
      <c r="C236" s="66">
        <v>3</v>
      </c>
      <c r="D236" s="66">
        <v>3</v>
      </c>
      <c r="E236" s="66">
        <v>3</v>
      </c>
      <c r="F236" s="187">
        <v>4</v>
      </c>
      <c r="G236" s="188"/>
      <c r="H236" s="187"/>
      <c r="I236" s="67"/>
      <c r="J236" s="67">
        <v>5</v>
      </c>
      <c r="K236" s="67">
        <v>6</v>
      </c>
      <c r="L236" s="169">
        <v>7</v>
      </c>
      <c r="M236" s="170">
        <v>8</v>
      </c>
      <c r="N236" s="66">
        <v>9</v>
      </c>
      <c r="O236" s="66">
        <v>9</v>
      </c>
      <c r="P236" s="67">
        <v>10</v>
      </c>
      <c r="Q236" s="67">
        <v>11</v>
      </c>
      <c r="R236" s="67">
        <v>12</v>
      </c>
    </row>
    <row r="237" spans="1:18" ht="42">
      <c r="A237" s="126" t="s">
        <v>592</v>
      </c>
      <c r="B237" s="77" t="s">
        <v>72</v>
      </c>
      <c r="C237" s="161">
        <v>110138000243</v>
      </c>
      <c r="D237" s="161"/>
      <c r="E237" s="161"/>
      <c r="F237" s="132" t="s">
        <v>141</v>
      </c>
      <c r="G237" s="133" t="s">
        <v>148</v>
      </c>
      <c r="H237" s="74" t="s">
        <v>800</v>
      </c>
      <c r="I237" s="74" t="s">
        <v>231</v>
      </c>
      <c r="J237" s="85">
        <v>0.4</v>
      </c>
      <c r="K237" s="77" t="s">
        <v>802</v>
      </c>
      <c r="L237" s="85"/>
      <c r="M237" s="162">
        <v>0.001</v>
      </c>
      <c r="N237" s="162"/>
      <c r="O237" s="162">
        <v>0.001</v>
      </c>
      <c r="P237" s="129" t="s">
        <v>200</v>
      </c>
      <c r="Q237" s="77" t="s">
        <v>315</v>
      </c>
      <c r="R237" s="85"/>
    </row>
    <row r="238" spans="1:18" ht="42">
      <c r="A238" s="126" t="s">
        <v>593</v>
      </c>
      <c r="B238" s="77" t="s">
        <v>73</v>
      </c>
      <c r="C238" s="161">
        <v>110138000244</v>
      </c>
      <c r="D238" s="161"/>
      <c r="E238" s="161"/>
      <c r="F238" s="132" t="s">
        <v>141</v>
      </c>
      <c r="G238" s="133" t="s">
        <v>148</v>
      </c>
      <c r="H238" s="74" t="s">
        <v>799</v>
      </c>
      <c r="I238" s="74" t="s">
        <v>231</v>
      </c>
      <c r="J238" s="85">
        <v>1.3</v>
      </c>
      <c r="K238" s="77" t="s">
        <v>802</v>
      </c>
      <c r="L238" s="85"/>
      <c r="M238" s="162">
        <v>0.001</v>
      </c>
      <c r="N238" s="162"/>
      <c r="O238" s="162">
        <v>0.001</v>
      </c>
      <c r="P238" s="129" t="s">
        <v>200</v>
      </c>
      <c r="Q238" s="77" t="s">
        <v>315</v>
      </c>
      <c r="R238" s="85"/>
    </row>
    <row r="239" spans="1:18" ht="42">
      <c r="A239" s="126" t="s">
        <v>594</v>
      </c>
      <c r="B239" s="77" t="s">
        <v>74</v>
      </c>
      <c r="C239" s="161">
        <v>110138000245</v>
      </c>
      <c r="D239" s="161"/>
      <c r="E239" s="161"/>
      <c r="F239" s="132" t="s">
        <v>141</v>
      </c>
      <c r="G239" s="133" t="s">
        <v>148</v>
      </c>
      <c r="H239" s="74" t="s">
        <v>798</v>
      </c>
      <c r="I239" s="74" t="s">
        <v>231</v>
      </c>
      <c r="J239" s="85">
        <v>0.9</v>
      </c>
      <c r="K239" s="77" t="s">
        <v>802</v>
      </c>
      <c r="L239" s="85"/>
      <c r="M239" s="162">
        <v>0.001</v>
      </c>
      <c r="N239" s="162"/>
      <c r="O239" s="162">
        <v>0.001</v>
      </c>
      <c r="P239" s="129" t="s">
        <v>200</v>
      </c>
      <c r="Q239" s="77" t="s">
        <v>315</v>
      </c>
      <c r="R239" s="85"/>
    </row>
    <row r="240" spans="1:18" ht="42">
      <c r="A240" s="126" t="s">
        <v>595</v>
      </c>
      <c r="B240" s="77" t="s">
        <v>75</v>
      </c>
      <c r="C240" s="161">
        <v>110138000246</v>
      </c>
      <c r="D240" s="161"/>
      <c r="E240" s="161"/>
      <c r="F240" s="132" t="s">
        <v>141</v>
      </c>
      <c r="G240" s="133" t="s">
        <v>148</v>
      </c>
      <c r="H240" s="74" t="s">
        <v>797</v>
      </c>
      <c r="I240" s="74" t="s">
        <v>231</v>
      </c>
      <c r="J240" s="85">
        <v>0.8</v>
      </c>
      <c r="K240" s="77" t="s">
        <v>802</v>
      </c>
      <c r="L240" s="85"/>
      <c r="M240" s="162">
        <v>0.001</v>
      </c>
      <c r="N240" s="162"/>
      <c r="O240" s="162">
        <v>0.001</v>
      </c>
      <c r="P240" s="129" t="s">
        <v>200</v>
      </c>
      <c r="Q240" s="77" t="s">
        <v>315</v>
      </c>
      <c r="R240" s="85"/>
    </row>
    <row r="241" spans="1:18" ht="42">
      <c r="A241" s="126" t="s">
        <v>597</v>
      </c>
      <c r="B241" s="77" t="s">
        <v>76</v>
      </c>
      <c r="C241" s="161">
        <v>110138000247</v>
      </c>
      <c r="D241" s="161"/>
      <c r="E241" s="161"/>
      <c r="F241" s="132" t="s">
        <v>141</v>
      </c>
      <c r="G241" s="133" t="s">
        <v>148</v>
      </c>
      <c r="H241" s="74" t="s">
        <v>794</v>
      </c>
      <c r="I241" s="74" t="s">
        <v>231</v>
      </c>
      <c r="J241" s="85">
        <v>0.95</v>
      </c>
      <c r="K241" s="77" t="s">
        <v>802</v>
      </c>
      <c r="L241" s="85"/>
      <c r="M241" s="162">
        <v>0.001</v>
      </c>
      <c r="N241" s="162"/>
      <c r="O241" s="162">
        <v>0.001</v>
      </c>
      <c r="P241" s="129" t="s">
        <v>200</v>
      </c>
      <c r="Q241" s="77" t="s">
        <v>315</v>
      </c>
      <c r="R241" s="85"/>
    </row>
    <row r="242" spans="1:18" ht="42">
      <c r="A242" s="126" t="s">
        <v>599</v>
      </c>
      <c r="B242" s="77" t="s">
        <v>77</v>
      </c>
      <c r="C242" s="161">
        <v>110138000248</v>
      </c>
      <c r="D242" s="161"/>
      <c r="E242" s="161"/>
      <c r="F242" s="132" t="s">
        <v>141</v>
      </c>
      <c r="G242" s="133" t="s">
        <v>148</v>
      </c>
      <c r="H242" s="74" t="s">
        <v>795</v>
      </c>
      <c r="I242" s="74" t="s">
        <v>231</v>
      </c>
      <c r="J242" s="85">
        <v>0.4</v>
      </c>
      <c r="K242" s="77" t="s">
        <v>802</v>
      </c>
      <c r="L242" s="85"/>
      <c r="M242" s="162">
        <v>0.001</v>
      </c>
      <c r="N242" s="162"/>
      <c r="O242" s="162">
        <v>0.001</v>
      </c>
      <c r="P242" s="129" t="s">
        <v>200</v>
      </c>
      <c r="Q242" s="77" t="s">
        <v>315</v>
      </c>
      <c r="R242" s="85"/>
    </row>
    <row r="243" spans="1:18" ht="42">
      <c r="A243" s="126" t="s">
        <v>601</v>
      </c>
      <c r="B243" s="77" t="s">
        <v>78</v>
      </c>
      <c r="C243" s="161">
        <v>110138000249</v>
      </c>
      <c r="D243" s="161"/>
      <c r="E243" s="161"/>
      <c r="F243" s="132" t="s">
        <v>141</v>
      </c>
      <c r="G243" s="133" t="s">
        <v>148</v>
      </c>
      <c r="H243" s="74" t="s">
        <v>596</v>
      </c>
      <c r="I243" s="74" t="s">
        <v>231</v>
      </c>
      <c r="J243" s="85">
        <v>0.65</v>
      </c>
      <c r="K243" s="77" t="s">
        <v>802</v>
      </c>
      <c r="L243" s="85"/>
      <c r="M243" s="162">
        <v>0.001</v>
      </c>
      <c r="N243" s="162"/>
      <c r="O243" s="162">
        <v>0.001</v>
      </c>
      <c r="P243" s="129" t="s">
        <v>200</v>
      </c>
      <c r="Q243" s="77" t="s">
        <v>315</v>
      </c>
      <c r="R243" s="85"/>
    </row>
    <row r="244" spans="1:18" ht="42">
      <c r="A244" s="126" t="s">
        <v>603</v>
      </c>
      <c r="B244" s="77" t="s">
        <v>79</v>
      </c>
      <c r="C244" s="161">
        <v>110138000250</v>
      </c>
      <c r="D244" s="161"/>
      <c r="E244" s="161"/>
      <c r="F244" s="132" t="s">
        <v>141</v>
      </c>
      <c r="G244" s="133" t="s">
        <v>148</v>
      </c>
      <c r="H244" s="74" t="s">
        <v>598</v>
      </c>
      <c r="I244" s="74" t="s">
        <v>231</v>
      </c>
      <c r="J244" s="85">
        <v>0.41</v>
      </c>
      <c r="K244" s="77" t="s">
        <v>802</v>
      </c>
      <c r="L244" s="85"/>
      <c r="M244" s="162">
        <v>0.001</v>
      </c>
      <c r="N244" s="162"/>
      <c r="O244" s="162">
        <v>0.001</v>
      </c>
      <c r="P244" s="129" t="s">
        <v>200</v>
      </c>
      <c r="Q244" s="77" t="s">
        <v>315</v>
      </c>
      <c r="R244" s="85"/>
    </row>
    <row r="245" spans="1:18" ht="42">
      <c r="A245" s="126" t="s">
        <v>605</v>
      </c>
      <c r="B245" s="77" t="s">
        <v>80</v>
      </c>
      <c r="C245" s="161">
        <v>110138000251</v>
      </c>
      <c r="D245" s="161"/>
      <c r="E245" s="161"/>
      <c r="F245" s="132" t="s">
        <v>141</v>
      </c>
      <c r="G245" s="133" t="s">
        <v>148</v>
      </c>
      <c r="H245" s="74" t="s">
        <v>600</v>
      </c>
      <c r="I245" s="74" t="s">
        <v>231</v>
      </c>
      <c r="J245" s="85">
        <v>2.03</v>
      </c>
      <c r="K245" s="77" t="s">
        <v>802</v>
      </c>
      <c r="L245" s="85"/>
      <c r="M245" s="162">
        <v>0.001</v>
      </c>
      <c r="N245" s="162"/>
      <c r="O245" s="162">
        <v>0.001</v>
      </c>
      <c r="P245" s="129" t="s">
        <v>200</v>
      </c>
      <c r="Q245" s="77" t="s">
        <v>315</v>
      </c>
      <c r="R245" s="85"/>
    </row>
    <row r="246" spans="1:18" ht="54" customHeight="1">
      <c r="A246" s="126" t="s">
        <v>607</v>
      </c>
      <c r="B246" s="77" t="s">
        <v>81</v>
      </c>
      <c r="C246" s="161">
        <v>110138000252</v>
      </c>
      <c r="D246" s="161"/>
      <c r="E246" s="161"/>
      <c r="F246" s="132" t="s">
        <v>141</v>
      </c>
      <c r="G246" s="133" t="s">
        <v>148</v>
      </c>
      <c r="H246" s="74" t="s">
        <v>602</v>
      </c>
      <c r="I246" s="74" t="s">
        <v>231</v>
      </c>
      <c r="J246" s="85">
        <v>0.7</v>
      </c>
      <c r="K246" s="77" t="s">
        <v>802</v>
      </c>
      <c r="L246" s="85"/>
      <c r="M246" s="162">
        <v>0.001</v>
      </c>
      <c r="N246" s="162"/>
      <c r="O246" s="162">
        <v>0.001</v>
      </c>
      <c r="P246" s="129" t="s">
        <v>200</v>
      </c>
      <c r="Q246" s="77" t="s">
        <v>315</v>
      </c>
      <c r="R246" s="85"/>
    </row>
    <row r="247" spans="1:18" ht="42">
      <c r="A247" s="126" t="s">
        <v>609</v>
      </c>
      <c r="B247" s="77" t="s">
        <v>82</v>
      </c>
      <c r="C247" s="161">
        <v>110138000253</v>
      </c>
      <c r="D247" s="161"/>
      <c r="E247" s="161"/>
      <c r="F247" s="132" t="s">
        <v>141</v>
      </c>
      <c r="G247" s="133" t="s">
        <v>148</v>
      </c>
      <c r="H247" s="74" t="s">
        <v>604</v>
      </c>
      <c r="I247" s="74" t="s">
        <v>231</v>
      </c>
      <c r="J247" s="85">
        <v>0.3</v>
      </c>
      <c r="K247" s="77" t="s">
        <v>802</v>
      </c>
      <c r="L247" s="85"/>
      <c r="M247" s="162">
        <v>0.001</v>
      </c>
      <c r="N247" s="162"/>
      <c r="O247" s="162">
        <v>0.001</v>
      </c>
      <c r="P247" s="129" t="s">
        <v>200</v>
      </c>
      <c r="Q247" s="77" t="s">
        <v>315</v>
      </c>
      <c r="R247" s="85"/>
    </row>
    <row r="248" spans="1:18" ht="58.5" customHeight="1">
      <c r="A248" s="126" t="s">
        <v>611</v>
      </c>
      <c r="B248" s="77" t="s">
        <v>83</v>
      </c>
      <c r="C248" s="161">
        <v>110138000254</v>
      </c>
      <c r="D248" s="161"/>
      <c r="E248" s="161"/>
      <c r="F248" s="132" t="s">
        <v>141</v>
      </c>
      <c r="G248" s="133" t="s">
        <v>148</v>
      </c>
      <c r="H248" s="74" t="s">
        <v>606</v>
      </c>
      <c r="I248" s="74" t="s">
        <v>231</v>
      </c>
      <c r="J248" s="85">
        <v>0.35</v>
      </c>
      <c r="K248" s="77" t="s">
        <v>802</v>
      </c>
      <c r="L248" s="85"/>
      <c r="M248" s="162">
        <v>0.001</v>
      </c>
      <c r="N248" s="162"/>
      <c r="O248" s="162">
        <v>0.001</v>
      </c>
      <c r="P248" s="129" t="s">
        <v>200</v>
      </c>
      <c r="Q248" s="77" t="s">
        <v>315</v>
      </c>
      <c r="R248" s="85"/>
    </row>
    <row r="249" spans="1:18" ht="57" customHeight="1">
      <c r="A249" s="126" t="s">
        <v>613</v>
      </c>
      <c r="B249" s="77" t="s">
        <v>84</v>
      </c>
      <c r="C249" s="161">
        <v>110138000255</v>
      </c>
      <c r="D249" s="161"/>
      <c r="E249" s="161"/>
      <c r="F249" s="132" t="s">
        <v>141</v>
      </c>
      <c r="G249" s="133" t="s">
        <v>148</v>
      </c>
      <c r="H249" s="74" t="s">
        <v>608</v>
      </c>
      <c r="I249" s="74" t="s">
        <v>231</v>
      </c>
      <c r="J249" s="85">
        <v>0.5</v>
      </c>
      <c r="K249" s="77" t="s">
        <v>802</v>
      </c>
      <c r="L249" s="85"/>
      <c r="M249" s="162">
        <v>0.001</v>
      </c>
      <c r="N249" s="162"/>
      <c r="O249" s="162">
        <v>0.001</v>
      </c>
      <c r="P249" s="129" t="s">
        <v>200</v>
      </c>
      <c r="Q249" s="77" t="s">
        <v>315</v>
      </c>
      <c r="R249" s="85"/>
    </row>
    <row r="250" spans="1:18" ht="57.75" customHeight="1">
      <c r="A250" s="126" t="s">
        <v>615</v>
      </c>
      <c r="B250" s="77" t="s">
        <v>85</v>
      </c>
      <c r="C250" s="161">
        <v>110138000256</v>
      </c>
      <c r="D250" s="161"/>
      <c r="E250" s="161"/>
      <c r="F250" s="132" t="s">
        <v>141</v>
      </c>
      <c r="G250" s="133" t="s">
        <v>148</v>
      </c>
      <c r="H250" s="74" t="s">
        <v>610</v>
      </c>
      <c r="I250" s="74" t="s">
        <v>231</v>
      </c>
      <c r="J250" s="85">
        <v>0.35</v>
      </c>
      <c r="K250" s="77" t="s">
        <v>802</v>
      </c>
      <c r="L250" s="85"/>
      <c r="M250" s="162">
        <v>0.001</v>
      </c>
      <c r="N250" s="162"/>
      <c r="O250" s="162">
        <v>0.001</v>
      </c>
      <c r="P250" s="129" t="s">
        <v>200</v>
      </c>
      <c r="Q250" s="77" t="s">
        <v>315</v>
      </c>
      <c r="R250" s="85"/>
    </row>
    <row r="251" spans="1:18" ht="14.25" customHeight="1" hidden="1">
      <c r="A251" s="189">
        <v>17</v>
      </c>
      <c r="B251" s="189"/>
      <c r="C251" s="189"/>
      <c r="D251" s="189"/>
      <c r="E251" s="189"/>
      <c r="F251" s="189"/>
      <c r="G251" s="189"/>
      <c r="H251" s="189"/>
      <c r="I251" s="189"/>
      <c r="J251" s="189"/>
      <c r="K251" s="189"/>
      <c r="L251" s="189"/>
      <c r="M251" s="189"/>
      <c r="N251" s="189"/>
      <c r="O251" s="189"/>
      <c r="P251" s="189"/>
      <c r="Q251" s="189"/>
      <c r="R251" s="189"/>
    </row>
    <row r="252" spans="1:18" ht="42">
      <c r="A252" s="126" t="s">
        <v>617</v>
      </c>
      <c r="B252" s="77" t="s">
        <v>86</v>
      </c>
      <c r="C252" s="161">
        <v>110138000257</v>
      </c>
      <c r="D252" s="161"/>
      <c r="E252" s="161"/>
      <c r="F252" s="132" t="s">
        <v>141</v>
      </c>
      <c r="G252" s="133" t="s">
        <v>148</v>
      </c>
      <c r="H252" s="74" t="s">
        <v>612</v>
      </c>
      <c r="I252" s="74" t="s">
        <v>231</v>
      </c>
      <c r="J252" s="85">
        <v>0.6</v>
      </c>
      <c r="K252" s="77" t="s">
        <v>802</v>
      </c>
      <c r="L252" s="85"/>
      <c r="M252" s="162">
        <v>0.001</v>
      </c>
      <c r="N252" s="162"/>
      <c r="O252" s="162">
        <v>0.001</v>
      </c>
      <c r="P252" s="129" t="s">
        <v>200</v>
      </c>
      <c r="Q252" s="77" t="s">
        <v>315</v>
      </c>
      <c r="R252" s="85"/>
    </row>
    <row r="253" spans="1:18" ht="42">
      <c r="A253" s="126" t="s">
        <v>619</v>
      </c>
      <c r="B253" s="77" t="s">
        <v>87</v>
      </c>
      <c r="C253" s="161">
        <v>110138000258</v>
      </c>
      <c r="D253" s="161"/>
      <c r="E253" s="161"/>
      <c r="F253" s="132" t="s">
        <v>141</v>
      </c>
      <c r="G253" s="133" t="s">
        <v>148</v>
      </c>
      <c r="H253" s="74" t="s">
        <v>614</v>
      </c>
      <c r="I253" s="74" t="s">
        <v>231</v>
      </c>
      <c r="J253" s="85">
        <v>1</v>
      </c>
      <c r="K253" s="77" t="s">
        <v>802</v>
      </c>
      <c r="L253" s="85"/>
      <c r="M253" s="162">
        <v>0.001</v>
      </c>
      <c r="N253" s="162"/>
      <c r="O253" s="162">
        <v>0.001</v>
      </c>
      <c r="P253" s="129" t="s">
        <v>200</v>
      </c>
      <c r="Q253" s="77" t="s">
        <v>315</v>
      </c>
      <c r="R253" s="85"/>
    </row>
    <row r="254" spans="1:18" ht="42">
      <c r="A254" s="126" t="s">
        <v>621</v>
      </c>
      <c r="B254" s="77" t="s">
        <v>88</v>
      </c>
      <c r="C254" s="161">
        <v>110138000259</v>
      </c>
      <c r="D254" s="161"/>
      <c r="E254" s="161"/>
      <c r="F254" s="132" t="s">
        <v>141</v>
      </c>
      <c r="G254" s="133" t="s">
        <v>148</v>
      </c>
      <c r="H254" s="74" t="s">
        <v>616</v>
      </c>
      <c r="I254" s="74" t="s">
        <v>231</v>
      </c>
      <c r="J254" s="85">
        <v>0.6</v>
      </c>
      <c r="K254" s="77" t="s">
        <v>802</v>
      </c>
      <c r="L254" s="85"/>
      <c r="M254" s="162">
        <v>0.001</v>
      </c>
      <c r="N254" s="162"/>
      <c r="O254" s="162">
        <v>0.001</v>
      </c>
      <c r="P254" s="129" t="s">
        <v>200</v>
      </c>
      <c r="Q254" s="77" t="s">
        <v>315</v>
      </c>
      <c r="R254" s="85"/>
    </row>
    <row r="255" spans="1:18" ht="42">
      <c r="A255" s="126" t="s">
        <v>623</v>
      </c>
      <c r="B255" s="77" t="s">
        <v>89</v>
      </c>
      <c r="C255" s="161">
        <v>110138000260</v>
      </c>
      <c r="D255" s="161"/>
      <c r="E255" s="161"/>
      <c r="F255" s="132" t="s">
        <v>141</v>
      </c>
      <c r="G255" s="133" t="s">
        <v>148</v>
      </c>
      <c r="H255" s="74" t="s">
        <v>618</v>
      </c>
      <c r="I255" s="74" t="s">
        <v>231</v>
      </c>
      <c r="J255" s="85">
        <v>0.45</v>
      </c>
      <c r="K255" s="77" t="s">
        <v>802</v>
      </c>
      <c r="L255" s="85"/>
      <c r="M255" s="162">
        <v>0.001</v>
      </c>
      <c r="N255" s="162"/>
      <c r="O255" s="162">
        <v>0.001</v>
      </c>
      <c r="P255" s="129" t="s">
        <v>200</v>
      </c>
      <c r="Q255" s="77" t="s">
        <v>315</v>
      </c>
      <c r="R255" s="85"/>
    </row>
    <row r="256" spans="1:18" ht="42">
      <c r="A256" s="126" t="s">
        <v>625</v>
      </c>
      <c r="B256" s="77" t="s">
        <v>90</v>
      </c>
      <c r="C256" s="161">
        <v>110138000261</v>
      </c>
      <c r="D256" s="161"/>
      <c r="E256" s="161"/>
      <c r="F256" s="132" t="s">
        <v>141</v>
      </c>
      <c r="G256" s="133" t="s">
        <v>148</v>
      </c>
      <c r="H256" s="74" t="s">
        <v>620</v>
      </c>
      <c r="I256" s="74" t="s">
        <v>231</v>
      </c>
      <c r="J256" s="85">
        <v>0.35</v>
      </c>
      <c r="K256" s="77" t="s">
        <v>802</v>
      </c>
      <c r="L256" s="85"/>
      <c r="M256" s="162">
        <v>0.001</v>
      </c>
      <c r="N256" s="162"/>
      <c r="O256" s="162">
        <v>0.001</v>
      </c>
      <c r="P256" s="129" t="s">
        <v>200</v>
      </c>
      <c r="Q256" s="77" t="s">
        <v>315</v>
      </c>
      <c r="R256" s="85"/>
    </row>
    <row r="257" spans="1:18" ht="42">
      <c r="A257" s="126" t="s">
        <v>627</v>
      </c>
      <c r="B257" s="77" t="s">
        <v>91</v>
      </c>
      <c r="C257" s="161">
        <v>110138000262</v>
      </c>
      <c r="D257" s="161"/>
      <c r="E257" s="161"/>
      <c r="F257" s="132" t="s">
        <v>141</v>
      </c>
      <c r="G257" s="133" t="s">
        <v>148</v>
      </c>
      <c r="H257" s="74" t="s">
        <v>622</v>
      </c>
      <c r="I257" s="74" t="s">
        <v>231</v>
      </c>
      <c r="J257" s="85">
        <v>0.1</v>
      </c>
      <c r="K257" s="77" t="s">
        <v>802</v>
      </c>
      <c r="L257" s="85"/>
      <c r="M257" s="162">
        <v>0.001</v>
      </c>
      <c r="N257" s="162"/>
      <c r="O257" s="162">
        <v>0.001</v>
      </c>
      <c r="P257" s="129" t="s">
        <v>200</v>
      </c>
      <c r="Q257" s="77" t="s">
        <v>315</v>
      </c>
      <c r="R257" s="85"/>
    </row>
    <row r="258" spans="1:18" ht="42">
      <c r="A258" s="126" t="s">
        <v>629</v>
      </c>
      <c r="B258" s="77" t="s">
        <v>92</v>
      </c>
      <c r="C258" s="161">
        <v>110138000263</v>
      </c>
      <c r="D258" s="161"/>
      <c r="E258" s="161"/>
      <c r="F258" s="132" t="s">
        <v>141</v>
      </c>
      <c r="G258" s="133" t="s">
        <v>148</v>
      </c>
      <c r="H258" s="74" t="s">
        <v>624</v>
      </c>
      <c r="I258" s="74" t="s">
        <v>231</v>
      </c>
      <c r="J258" s="85">
        <v>0.6</v>
      </c>
      <c r="K258" s="77" t="s">
        <v>802</v>
      </c>
      <c r="L258" s="85"/>
      <c r="M258" s="162">
        <v>0.001</v>
      </c>
      <c r="N258" s="162"/>
      <c r="O258" s="162">
        <v>0.001</v>
      </c>
      <c r="P258" s="129" t="s">
        <v>200</v>
      </c>
      <c r="Q258" s="77" t="s">
        <v>315</v>
      </c>
      <c r="R258" s="85"/>
    </row>
    <row r="259" spans="1:18" ht="42">
      <c r="A259" s="126" t="s">
        <v>632</v>
      </c>
      <c r="B259" s="77" t="s">
        <v>93</v>
      </c>
      <c r="C259" s="161">
        <v>110138000264</v>
      </c>
      <c r="D259" s="161"/>
      <c r="E259" s="161"/>
      <c r="F259" s="132" t="s">
        <v>141</v>
      </c>
      <c r="G259" s="133" t="s">
        <v>148</v>
      </c>
      <c r="H259" s="74" t="s">
        <v>626</v>
      </c>
      <c r="I259" s="74" t="s">
        <v>231</v>
      </c>
      <c r="J259" s="85">
        <v>0.8</v>
      </c>
      <c r="K259" s="77" t="s">
        <v>802</v>
      </c>
      <c r="L259" s="85"/>
      <c r="M259" s="162">
        <v>0.001</v>
      </c>
      <c r="N259" s="162"/>
      <c r="O259" s="162">
        <v>0.001</v>
      </c>
      <c r="P259" s="129" t="s">
        <v>200</v>
      </c>
      <c r="Q259" s="77" t="s">
        <v>315</v>
      </c>
      <c r="R259" s="85"/>
    </row>
    <row r="260" spans="1:18" ht="42">
      <c r="A260" s="126" t="s">
        <v>633</v>
      </c>
      <c r="B260" s="77" t="s">
        <v>94</v>
      </c>
      <c r="C260" s="161">
        <v>110138000265</v>
      </c>
      <c r="D260" s="161"/>
      <c r="E260" s="161"/>
      <c r="F260" s="132" t="s">
        <v>141</v>
      </c>
      <c r="G260" s="133" t="s">
        <v>148</v>
      </c>
      <c r="H260" s="74" t="s">
        <v>628</v>
      </c>
      <c r="I260" s="74" t="s">
        <v>231</v>
      </c>
      <c r="J260" s="85">
        <v>1.05</v>
      </c>
      <c r="K260" s="77" t="s">
        <v>802</v>
      </c>
      <c r="L260" s="85"/>
      <c r="M260" s="162">
        <v>0.001</v>
      </c>
      <c r="N260" s="162"/>
      <c r="O260" s="162">
        <v>0.001</v>
      </c>
      <c r="P260" s="129" t="s">
        <v>200</v>
      </c>
      <c r="Q260" s="77" t="s">
        <v>315</v>
      </c>
      <c r="R260" s="85"/>
    </row>
    <row r="261" spans="1:18" ht="42">
      <c r="A261" s="126" t="s">
        <v>635</v>
      </c>
      <c r="B261" s="77" t="s">
        <v>95</v>
      </c>
      <c r="C261" s="161">
        <v>110138000266</v>
      </c>
      <c r="D261" s="161"/>
      <c r="E261" s="161"/>
      <c r="F261" s="132" t="s">
        <v>141</v>
      </c>
      <c r="G261" s="133" t="s">
        <v>148</v>
      </c>
      <c r="H261" s="74" t="s">
        <v>630</v>
      </c>
      <c r="I261" s="74" t="s">
        <v>231</v>
      </c>
      <c r="J261" s="85">
        <v>0.8</v>
      </c>
      <c r="K261" s="77" t="s">
        <v>802</v>
      </c>
      <c r="L261" s="85"/>
      <c r="M261" s="162">
        <v>0.001</v>
      </c>
      <c r="N261" s="162"/>
      <c r="O261" s="162">
        <v>0.001</v>
      </c>
      <c r="P261" s="129" t="s">
        <v>200</v>
      </c>
      <c r="Q261" s="77" t="s">
        <v>315</v>
      </c>
      <c r="R261" s="85"/>
    </row>
    <row r="262" spans="1:18" ht="42">
      <c r="A262" s="126" t="s">
        <v>637</v>
      </c>
      <c r="B262" s="77" t="s">
        <v>96</v>
      </c>
      <c r="C262" s="161">
        <v>110138000267</v>
      </c>
      <c r="D262" s="161"/>
      <c r="E262" s="161"/>
      <c r="F262" s="132" t="s">
        <v>141</v>
      </c>
      <c r="G262" s="133" t="s">
        <v>148</v>
      </c>
      <c r="H262" s="74" t="s">
        <v>631</v>
      </c>
      <c r="I262" s="74" t="s">
        <v>231</v>
      </c>
      <c r="J262" s="85">
        <v>2.1</v>
      </c>
      <c r="K262" s="77" t="s">
        <v>802</v>
      </c>
      <c r="L262" s="85"/>
      <c r="M262" s="162">
        <v>0.001</v>
      </c>
      <c r="N262" s="162"/>
      <c r="O262" s="162">
        <v>0.001</v>
      </c>
      <c r="P262" s="129" t="s">
        <v>200</v>
      </c>
      <c r="Q262" s="77" t="s">
        <v>315</v>
      </c>
      <c r="R262" s="85"/>
    </row>
    <row r="263" spans="1:18" ht="42">
      <c r="A263" s="126" t="s">
        <v>639</v>
      </c>
      <c r="B263" s="77" t="s">
        <v>97</v>
      </c>
      <c r="C263" s="161">
        <v>110138000268</v>
      </c>
      <c r="D263" s="161"/>
      <c r="E263" s="161"/>
      <c r="F263" s="132" t="s">
        <v>141</v>
      </c>
      <c r="G263" s="133" t="s">
        <v>148</v>
      </c>
      <c r="H263" s="74" t="s">
        <v>634</v>
      </c>
      <c r="I263" s="74" t="s">
        <v>231</v>
      </c>
      <c r="J263" s="85">
        <v>0.8</v>
      </c>
      <c r="K263" s="77" t="s">
        <v>802</v>
      </c>
      <c r="L263" s="85"/>
      <c r="M263" s="162">
        <v>0.001</v>
      </c>
      <c r="N263" s="162"/>
      <c r="O263" s="162">
        <v>0.001</v>
      </c>
      <c r="P263" s="129" t="s">
        <v>200</v>
      </c>
      <c r="Q263" s="77" t="s">
        <v>315</v>
      </c>
      <c r="R263" s="85"/>
    </row>
    <row r="264" spans="1:18" ht="42">
      <c r="A264" s="126" t="s">
        <v>641</v>
      </c>
      <c r="B264" s="77" t="s">
        <v>98</v>
      </c>
      <c r="C264" s="161">
        <v>110138000269</v>
      </c>
      <c r="D264" s="161"/>
      <c r="E264" s="161"/>
      <c r="F264" s="132" t="s">
        <v>141</v>
      </c>
      <c r="G264" s="133" t="s">
        <v>148</v>
      </c>
      <c r="H264" s="74" t="s">
        <v>636</v>
      </c>
      <c r="I264" s="74" t="s">
        <v>231</v>
      </c>
      <c r="J264" s="85">
        <v>0.2</v>
      </c>
      <c r="K264" s="77" t="s">
        <v>802</v>
      </c>
      <c r="L264" s="85"/>
      <c r="M264" s="162">
        <v>0.001</v>
      </c>
      <c r="N264" s="162"/>
      <c r="O264" s="162">
        <v>0.001</v>
      </c>
      <c r="P264" s="129" t="s">
        <v>200</v>
      </c>
      <c r="Q264" s="77" t="s">
        <v>315</v>
      </c>
      <c r="R264" s="85"/>
    </row>
    <row r="265" spans="1:18" ht="48" customHeight="1">
      <c r="A265" s="126" t="s">
        <v>642</v>
      </c>
      <c r="B265" s="77" t="s">
        <v>99</v>
      </c>
      <c r="C265" s="161">
        <v>110138000270</v>
      </c>
      <c r="D265" s="161"/>
      <c r="E265" s="161"/>
      <c r="F265" s="132" t="s">
        <v>141</v>
      </c>
      <c r="G265" s="133" t="s">
        <v>148</v>
      </c>
      <c r="H265" s="74" t="s">
        <v>638</v>
      </c>
      <c r="I265" s="74" t="s">
        <v>231</v>
      </c>
      <c r="J265" s="85">
        <v>0.2</v>
      </c>
      <c r="K265" s="77" t="s">
        <v>802</v>
      </c>
      <c r="L265" s="85"/>
      <c r="M265" s="162">
        <v>0.001</v>
      </c>
      <c r="N265" s="162"/>
      <c r="O265" s="162">
        <v>0.001</v>
      </c>
      <c r="P265" s="129" t="s">
        <v>200</v>
      </c>
      <c r="Q265" s="77" t="s">
        <v>315</v>
      </c>
      <c r="R265" s="85"/>
    </row>
    <row r="266" spans="1:18" ht="0.75" customHeight="1" hidden="1">
      <c r="A266" s="189">
        <v>18</v>
      </c>
      <c r="B266" s="189"/>
      <c r="C266" s="189"/>
      <c r="D266" s="189"/>
      <c r="E266" s="189"/>
      <c r="F266" s="189"/>
      <c r="G266" s="189"/>
      <c r="H266" s="189"/>
      <c r="I266" s="189"/>
      <c r="J266" s="189"/>
      <c r="K266" s="189"/>
      <c r="L266" s="189"/>
      <c r="M266" s="189"/>
      <c r="N266" s="189"/>
      <c r="O266" s="189"/>
      <c r="P266" s="189"/>
      <c r="Q266" s="189"/>
      <c r="R266" s="189"/>
    </row>
    <row r="267" spans="1:18" ht="9" customHeight="1" hidden="1">
      <c r="A267" s="66">
        <v>1</v>
      </c>
      <c r="B267" s="67">
        <v>2</v>
      </c>
      <c r="C267" s="66">
        <v>3</v>
      </c>
      <c r="D267" s="66">
        <v>3</v>
      </c>
      <c r="E267" s="66">
        <v>3</v>
      </c>
      <c r="F267" s="187">
        <v>4</v>
      </c>
      <c r="G267" s="188"/>
      <c r="H267" s="187"/>
      <c r="I267" s="67"/>
      <c r="J267" s="67">
        <v>5</v>
      </c>
      <c r="K267" s="67">
        <v>6</v>
      </c>
      <c r="L267" s="169">
        <v>7</v>
      </c>
      <c r="M267" s="170">
        <v>8</v>
      </c>
      <c r="N267" s="66">
        <v>9</v>
      </c>
      <c r="O267" s="66">
        <v>9</v>
      </c>
      <c r="P267" s="67">
        <v>10</v>
      </c>
      <c r="Q267" s="67">
        <v>11</v>
      </c>
      <c r="R267" s="67">
        <v>12</v>
      </c>
    </row>
    <row r="268" spans="1:18" ht="42">
      <c r="A268" s="126" t="s">
        <v>644</v>
      </c>
      <c r="B268" s="77" t="s">
        <v>698</v>
      </c>
      <c r="C268" s="161">
        <v>110138000123</v>
      </c>
      <c r="D268" s="161"/>
      <c r="E268" s="161"/>
      <c r="F268" s="132" t="s">
        <v>141</v>
      </c>
      <c r="G268" s="133" t="s">
        <v>148</v>
      </c>
      <c r="H268" s="84" t="s">
        <v>640</v>
      </c>
      <c r="I268" s="74" t="s">
        <v>231</v>
      </c>
      <c r="J268" s="85">
        <v>0.6</v>
      </c>
      <c r="K268" s="77" t="s">
        <v>802</v>
      </c>
      <c r="L268" s="85"/>
      <c r="M268" s="162">
        <v>0.001</v>
      </c>
      <c r="N268" s="162"/>
      <c r="O268" s="162">
        <v>0.001</v>
      </c>
      <c r="P268" s="129" t="s">
        <v>200</v>
      </c>
      <c r="Q268" s="77" t="s">
        <v>315</v>
      </c>
      <c r="R268" s="85"/>
    </row>
    <row r="269" spans="1:18" ht="42">
      <c r="A269" s="126" t="s">
        <v>646</v>
      </c>
      <c r="B269" s="77" t="s">
        <v>100</v>
      </c>
      <c r="C269" s="161">
        <v>110138000124</v>
      </c>
      <c r="D269" s="161"/>
      <c r="E269" s="161"/>
      <c r="F269" s="132" t="s">
        <v>141</v>
      </c>
      <c r="G269" s="133" t="s">
        <v>148</v>
      </c>
      <c r="H269" s="84" t="s">
        <v>640</v>
      </c>
      <c r="I269" s="74" t="s">
        <v>231</v>
      </c>
      <c r="J269" s="85">
        <v>0.65</v>
      </c>
      <c r="K269" s="77" t="s">
        <v>802</v>
      </c>
      <c r="L269" s="85"/>
      <c r="M269" s="162">
        <v>0.001</v>
      </c>
      <c r="N269" s="162"/>
      <c r="O269" s="162">
        <v>0.001</v>
      </c>
      <c r="P269" s="129" t="s">
        <v>200</v>
      </c>
      <c r="Q269" s="77" t="s">
        <v>315</v>
      </c>
      <c r="R269" s="85"/>
    </row>
    <row r="270" spans="1:18" ht="48" customHeight="1">
      <c r="A270" s="126" t="s">
        <v>648</v>
      </c>
      <c r="B270" s="77" t="s">
        <v>101</v>
      </c>
      <c r="C270" s="161">
        <v>110138000125</v>
      </c>
      <c r="D270" s="161"/>
      <c r="E270" s="161"/>
      <c r="F270" s="132" t="s">
        <v>141</v>
      </c>
      <c r="G270" s="133" t="s">
        <v>148</v>
      </c>
      <c r="H270" s="74" t="s">
        <v>643</v>
      </c>
      <c r="I270" s="74" t="s">
        <v>231</v>
      </c>
      <c r="J270" s="85">
        <v>0.5</v>
      </c>
      <c r="K270" s="77" t="s">
        <v>802</v>
      </c>
      <c r="L270" s="85"/>
      <c r="M270" s="162">
        <v>0.001</v>
      </c>
      <c r="N270" s="162"/>
      <c r="O270" s="162">
        <v>0.001</v>
      </c>
      <c r="P270" s="129" t="s">
        <v>200</v>
      </c>
      <c r="Q270" s="77" t="s">
        <v>315</v>
      </c>
      <c r="R270" s="85"/>
    </row>
    <row r="271" spans="1:18" ht="52.5">
      <c r="A271" s="126" t="s">
        <v>650</v>
      </c>
      <c r="B271" s="77" t="s">
        <v>102</v>
      </c>
      <c r="C271" s="161">
        <v>110138000126</v>
      </c>
      <c r="D271" s="161"/>
      <c r="E271" s="161"/>
      <c r="F271" s="132" t="s">
        <v>141</v>
      </c>
      <c r="G271" s="133" t="s">
        <v>148</v>
      </c>
      <c r="H271" s="74" t="s">
        <v>645</v>
      </c>
      <c r="I271" s="74" t="s">
        <v>231</v>
      </c>
      <c r="J271" s="85">
        <v>0.8</v>
      </c>
      <c r="K271" s="77" t="s">
        <v>802</v>
      </c>
      <c r="L271" s="85"/>
      <c r="M271" s="162">
        <v>0.001</v>
      </c>
      <c r="N271" s="162"/>
      <c r="O271" s="162">
        <v>0.001</v>
      </c>
      <c r="P271" s="129" t="s">
        <v>200</v>
      </c>
      <c r="Q271" s="77" t="s">
        <v>315</v>
      </c>
      <c r="R271" s="85"/>
    </row>
    <row r="272" spans="1:18" ht="42">
      <c r="A272" s="126" t="s">
        <v>651</v>
      </c>
      <c r="B272" s="77" t="s">
        <v>103</v>
      </c>
      <c r="C272" s="161">
        <v>110138000127</v>
      </c>
      <c r="D272" s="161"/>
      <c r="E272" s="161"/>
      <c r="F272" s="132" t="s">
        <v>141</v>
      </c>
      <c r="G272" s="133" t="s">
        <v>148</v>
      </c>
      <c r="H272" s="74" t="s">
        <v>647</v>
      </c>
      <c r="I272" s="74" t="s">
        <v>231</v>
      </c>
      <c r="J272" s="85">
        <v>2.1</v>
      </c>
      <c r="K272" s="77" t="s">
        <v>802</v>
      </c>
      <c r="L272" s="85"/>
      <c r="M272" s="162">
        <v>0.001</v>
      </c>
      <c r="N272" s="162"/>
      <c r="O272" s="162">
        <v>0.001</v>
      </c>
      <c r="P272" s="129" t="s">
        <v>200</v>
      </c>
      <c r="Q272" s="77" t="s">
        <v>315</v>
      </c>
      <c r="R272" s="85"/>
    </row>
    <row r="273" spans="1:18" ht="42">
      <c r="A273" s="126" t="s">
        <v>653</v>
      </c>
      <c r="B273" s="77" t="s">
        <v>699</v>
      </c>
      <c r="C273" s="161">
        <v>110138000128</v>
      </c>
      <c r="D273" s="161"/>
      <c r="E273" s="161"/>
      <c r="F273" s="132" t="s">
        <v>141</v>
      </c>
      <c r="G273" s="133" t="s">
        <v>148</v>
      </c>
      <c r="H273" s="84" t="s">
        <v>649</v>
      </c>
      <c r="I273" s="74" t="s">
        <v>231</v>
      </c>
      <c r="J273" s="85">
        <v>1.2</v>
      </c>
      <c r="K273" s="77" t="s">
        <v>802</v>
      </c>
      <c r="L273" s="85"/>
      <c r="M273" s="162">
        <v>0.001</v>
      </c>
      <c r="N273" s="162"/>
      <c r="O273" s="162">
        <v>0.001</v>
      </c>
      <c r="P273" s="129" t="s">
        <v>200</v>
      </c>
      <c r="Q273" s="77" t="s">
        <v>315</v>
      </c>
      <c r="R273" s="85"/>
    </row>
    <row r="274" spans="1:18" ht="42">
      <c r="A274" s="126" t="s">
        <v>655</v>
      </c>
      <c r="B274" s="77" t="s">
        <v>104</v>
      </c>
      <c r="C274" s="161">
        <v>110138000129</v>
      </c>
      <c r="D274" s="161"/>
      <c r="E274" s="161"/>
      <c r="F274" s="132" t="s">
        <v>141</v>
      </c>
      <c r="G274" s="133" t="s">
        <v>148</v>
      </c>
      <c r="H274" s="84" t="s">
        <v>649</v>
      </c>
      <c r="I274" s="74" t="s">
        <v>231</v>
      </c>
      <c r="J274" s="85">
        <v>1.4</v>
      </c>
      <c r="K274" s="77" t="s">
        <v>802</v>
      </c>
      <c r="L274" s="85"/>
      <c r="M274" s="162">
        <v>0.001</v>
      </c>
      <c r="N274" s="162"/>
      <c r="O274" s="162">
        <v>0.001</v>
      </c>
      <c r="P274" s="129" t="s">
        <v>200</v>
      </c>
      <c r="Q274" s="77" t="s">
        <v>315</v>
      </c>
      <c r="R274" s="85"/>
    </row>
    <row r="275" spans="1:18" ht="42">
      <c r="A275" s="126" t="s">
        <v>657</v>
      </c>
      <c r="B275" s="77" t="s">
        <v>105</v>
      </c>
      <c r="C275" s="161">
        <v>110138000130</v>
      </c>
      <c r="D275" s="161"/>
      <c r="E275" s="161"/>
      <c r="F275" s="132" t="s">
        <v>141</v>
      </c>
      <c r="G275" s="133" t="s">
        <v>148</v>
      </c>
      <c r="H275" s="84" t="s">
        <v>652</v>
      </c>
      <c r="I275" s="74" t="s">
        <v>231</v>
      </c>
      <c r="J275" s="85">
        <v>1.85</v>
      </c>
      <c r="K275" s="77" t="s">
        <v>802</v>
      </c>
      <c r="L275" s="85"/>
      <c r="M275" s="162">
        <v>0.001</v>
      </c>
      <c r="N275" s="162"/>
      <c r="O275" s="162">
        <v>0.001</v>
      </c>
      <c r="P275" s="129" t="s">
        <v>200</v>
      </c>
      <c r="Q275" s="77" t="s">
        <v>315</v>
      </c>
      <c r="R275" s="85"/>
    </row>
    <row r="276" spans="1:18" ht="42">
      <c r="A276" s="126" t="s">
        <v>659</v>
      </c>
      <c r="B276" s="77" t="s">
        <v>106</v>
      </c>
      <c r="C276" s="161">
        <v>110138000131</v>
      </c>
      <c r="D276" s="161"/>
      <c r="E276" s="161"/>
      <c r="F276" s="132" t="s">
        <v>141</v>
      </c>
      <c r="G276" s="133" t="s">
        <v>148</v>
      </c>
      <c r="H276" s="84" t="s">
        <v>654</v>
      </c>
      <c r="I276" s="74" t="s">
        <v>231</v>
      </c>
      <c r="J276" s="85">
        <v>1.48</v>
      </c>
      <c r="K276" s="77" t="s">
        <v>802</v>
      </c>
      <c r="L276" s="85"/>
      <c r="M276" s="162">
        <v>0.001</v>
      </c>
      <c r="N276" s="162"/>
      <c r="O276" s="162">
        <v>0.001</v>
      </c>
      <c r="P276" s="129" t="s">
        <v>200</v>
      </c>
      <c r="Q276" s="77" t="s">
        <v>315</v>
      </c>
      <c r="R276" s="85"/>
    </row>
    <row r="277" spans="1:18" ht="42">
      <c r="A277" s="126" t="s">
        <v>661</v>
      </c>
      <c r="B277" s="77" t="s">
        <v>107</v>
      </c>
      <c r="C277" s="161">
        <v>110138000132</v>
      </c>
      <c r="D277" s="161"/>
      <c r="E277" s="161"/>
      <c r="F277" s="132" t="s">
        <v>141</v>
      </c>
      <c r="G277" s="92" t="s">
        <v>148</v>
      </c>
      <c r="H277" s="74" t="s">
        <v>656</v>
      </c>
      <c r="I277" s="74" t="s">
        <v>231</v>
      </c>
      <c r="J277" s="85">
        <v>1.83</v>
      </c>
      <c r="K277" s="77" t="s">
        <v>802</v>
      </c>
      <c r="L277" s="85"/>
      <c r="M277" s="162">
        <v>0.001</v>
      </c>
      <c r="N277" s="162"/>
      <c r="O277" s="162">
        <v>0.001</v>
      </c>
      <c r="P277" s="129" t="s">
        <v>200</v>
      </c>
      <c r="Q277" s="77" t="s">
        <v>315</v>
      </c>
      <c r="R277" s="85"/>
    </row>
    <row r="278" spans="1:18" ht="42">
      <c r="A278" s="126" t="s">
        <v>663</v>
      </c>
      <c r="B278" s="77" t="s">
        <v>108</v>
      </c>
      <c r="C278" s="161">
        <v>110138000133</v>
      </c>
      <c r="D278" s="161"/>
      <c r="E278" s="161"/>
      <c r="F278" s="132" t="s">
        <v>141</v>
      </c>
      <c r="G278" s="133" t="s">
        <v>148</v>
      </c>
      <c r="H278" s="84" t="s">
        <v>658</v>
      </c>
      <c r="I278" s="74" t="s">
        <v>231</v>
      </c>
      <c r="J278" s="85">
        <v>1.1</v>
      </c>
      <c r="K278" s="77" t="s">
        <v>802</v>
      </c>
      <c r="L278" s="85"/>
      <c r="M278" s="162">
        <v>0.001</v>
      </c>
      <c r="N278" s="162"/>
      <c r="O278" s="162">
        <v>0.001</v>
      </c>
      <c r="P278" s="129" t="s">
        <v>200</v>
      </c>
      <c r="Q278" s="77" t="s">
        <v>315</v>
      </c>
      <c r="R278" s="85"/>
    </row>
    <row r="279" spans="1:18" ht="42">
      <c r="A279" s="126" t="s">
        <v>665</v>
      </c>
      <c r="B279" s="77" t="s">
        <v>109</v>
      </c>
      <c r="C279" s="161">
        <v>110138000134</v>
      </c>
      <c r="D279" s="161"/>
      <c r="E279" s="161"/>
      <c r="F279" s="132" t="s">
        <v>141</v>
      </c>
      <c r="G279" s="133" t="s">
        <v>148</v>
      </c>
      <c r="H279" s="84" t="s">
        <v>660</v>
      </c>
      <c r="I279" s="74" t="s">
        <v>231</v>
      </c>
      <c r="J279" s="85">
        <v>0.7</v>
      </c>
      <c r="K279" s="77" t="s">
        <v>802</v>
      </c>
      <c r="L279" s="85"/>
      <c r="M279" s="162">
        <v>0.001</v>
      </c>
      <c r="N279" s="162"/>
      <c r="O279" s="162">
        <v>0.001</v>
      </c>
      <c r="P279" s="129" t="s">
        <v>200</v>
      </c>
      <c r="Q279" s="77" t="s">
        <v>315</v>
      </c>
      <c r="R279" s="85"/>
    </row>
    <row r="280" spans="1:18" ht="42">
      <c r="A280" s="126" t="s">
        <v>667</v>
      </c>
      <c r="B280" s="77" t="s">
        <v>110</v>
      </c>
      <c r="C280" s="161">
        <v>110138000135</v>
      </c>
      <c r="D280" s="161"/>
      <c r="E280" s="161"/>
      <c r="F280" s="132" t="s">
        <v>141</v>
      </c>
      <c r="G280" s="133" t="s">
        <v>148</v>
      </c>
      <c r="H280" s="84" t="s">
        <v>662</v>
      </c>
      <c r="I280" s="74" t="s">
        <v>231</v>
      </c>
      <c r="J280" s="85">
        <v>0.75</v>
      </c>
      <c r="K280" s="77" t="s">
        <v>802</v>
      </c>
      <c r="L280" s="85"/>
      <c r="M280" s="162">
        <v>0.001</v>
      </c>
      <c r="N280" s="162"/>
      <c r="O280" s="162">
        <v>0.001</v>
      </c>
      <c r="P280" s="129" t="s">
        <v>200</v>
      </c>
      <c r="Q280" s="77" t="s">
        <v>315</v>
      </c>
      <c r="R280" s="85"/>
    </row>
    <row r="281" spans="1:18" ht="54.75" customHeight="1">
      <c r="A281" s="126" t="s">
        <v>669</v>
      </c>
      <c r="B281" s="77" t="s">
        <v>111</v>
      </c>
      <c r="C281" s="161">
        <v>110138000136</v>
      </c>
      <c r="D281" s="161"/>
      <c r="E281" s="161"/>
      <c r="F281" s="132" t="s">
        <v>141</v>
      </c>
      <c r="G281" s="133" t="s">
        <v>148</v>
      </c>
      <c r="H281" s="84" t="s">
        <v>664</v>
      </c>
      <c r="I281" s="74" t="s">
        <v>231</v>
      </c>
      <c r="J281" s="85">
        <v>0.2</v>
      </c>
      <c r="K281" s="77" t="s">
        <v>802</v>
      </c>
      <c r="L281" s="85"/>
      <c r="M281" s="162">
        <v>0.001</v>
      </c>
      <c r="N281" s="162"/>
      <c r="O281" s="162">
        <v>0.001</v>
      </c>
      <c r="P281" s="129" t="s">
        <v>200</v>
      </c>
      <c r="Q281" s="77" t="s">
        <v>315</v>
      </c>
      <c r="R281" s="85"/>
    </row>
    <row r="282" spans="1:18" ht="30" customHeight="1" hidden="1">
      <c r="A282" s="189"/>
      <c r="B282" s="189"/>
      <c r="C282" s="189"/>
      <c r="D282" s="189"/>
      <c r="E282" s="189"/>
      <c r="F282" s="189"/>
      <c r="G282" s="189"/>
      <c r="H282" s="189"/>
      <c r="I282" s="189"/>
      <c r="J282" s="189"/>
      <c r="K282" s="189"/>
      <c r="L282" s="189"/>
      <c r="M282" s="189"/>
      <c r="N282" s="189"/>
      <c r="O282" s="189"/>
      <c r="P282" s="189"/>
      <c r="Q282" s="189"/>
      <c r="R282" s="189"/>
    </row>
    <row r="283" spans="1:18" ht="10.5" customHeight="1" hidden="1">
      <c r="A283" s="66">
        <v>1</v>
      </c>
      <c r="B283" s="67">
        <v>2</v>
      </c>
      <c r="C283" s="66">
        <v>3</v>
      </c>
      <c r="D283" s="66">
        <v>3</v>
      </c>
      <c r="E283" s="66">
        <v>3</v>
      </c>
      <c r="F283" s="187">
        <v>4</v>
      </c>
      <c r="G283" s="188"/>
      <c r="H283" s="187"/>
      <c r="I283" s="67"/>
      <c r="J283" s="67">
        <v>5</v>
      </c>
      <c r="K283" s="67">
        <v>6</v>
      </c>
      <c r="L283" s="169">
        <v>7</v>
      </c>
      <c r="M283" s="170">
        <v>8</v>
      </c>
      <c r="N283" s="66">
        <v>9</v>
      </c>
      <c r="O283" s="66">
        <v>9</v>
      </c>
      <c r="P283" s="67">
        <v>10</v>
      </c>
      <c r="Q283" s="67">
        <v>11</v>
      </c>
      <c r="R283" s="67">
        <v>12</v>
      </c>
    </row>
    <row r="284" spans="1:18" ht="42">
      <c r="A284" s="126" t="s">
        <v>671</v>
      </c>
      <c r="B284" s="77" t="s">
        <v>112</v>
      </c>
      <c r="C284" s="161">
        <v>110138000137</v>
      </c>
      <c r="D284" s="161"/>
      <c r="E284" s="161"/>
      <c r="F284" s="132" t="s">
        <v>141</v>
      </c>
      <c r="G284" s="133" t="s">
        <v>148</v>
      </c>
      <c r="H284" s="84" t="s">
        <v>666</v>
      </c>
      <c r="I284" s="74" t="s">
        <v>231</v>
      </c>
      <c r="J284" s="85">
        <v>0.77</v>
      </c>
      <c r="K284" s="77" t="s">
        <v>802</v>
      </c>
      <c r="L284" s="85"/>
      <c r="M284" s="162">
        <v>0.001</v>
      </c>
      <c r="N284" s="162"/>
      <c r="O284" s="162">
        <v>0.001</v>
      </c>
      <c r="P284" s="129" t="s">
        <v>200</v>
      </c>
      <c r="Q284" s="77" t="s">
        <v>315</v>
      </c>
      <c r="R284" s="85"/>
    </row>
    <row r="285" spans="1:18" ht="42">
      <c r="A285" s="126" t="s">
        <v>673</v>
      </c>
      <c r="B285" s="77" t="s">
        <v>113</v>
      </c>
      <c r="C285" s="161">
        <v>110138000138</v>
      </c>
      <c r="D285" s="161"/>
      <c r="E285" s="161"/>
      <c r="F285" s="132" t="s">
        <v>141</v>
      </c>
      <c r="G285" s="133" t="s">
        <v>148</v>
      </c>
      <c r="H285" s="84" t="s">
        <v>668</v>
      </c>
      <c r="I285" s="74" t="s">
        <v>231</v>
      </c>
      <c r="J285" s="85">
        <v>2.5</v>
      </c>
      <c r="K285" s="77" t="s">
        <v>802</v>
      </c>
      <c r="L285" s="85"/>
      <c r="M285" s="162">
        <v>0.001</v>
      </c>
      <c r="N285" s="162"/>
      <c r="O285" s="162">
        <v>0.001</v>
      </c>
      <c r="P285" s="129" t="s">
        <v>200</v>
      </c>
      <c r="Q285" s="77" t="s">
        <v>315</v>
      </c>
      <c r="R285" s="85"/>
    </row>
    <row r="286" spans="1:18" ht="42">
      <c r="A286" s="126" t="s">
        <v>675</v>
      </c>
      <c r="B286" s="77" t="s">
        <v>114</v>
      </c>
      <c r="C286" s="161">
        <v>110138000139</v>
      </c>
      <c r="D286" s="161"/>
      <c r="E286" s="161"/>
      <c r="F286" s="132" t="s">
        <v>141</v>
      </c>
      <c r="G286" s="133" t="s">
        <v>148</v>
      </c>
      <c r="H286" s="84" t="s">
        <v>670</v>
      </c>
      <c r="I286" s="74" t="s">
        <v>231</v>
      </c>
      <c r="J286" s="85">
        <v>0.95</v>
      </c>
      <c r="K286" s="77" t="s">
        <v>802</v>
      </c>
      <c r="L286" s="85"/>
      <c r="M286" s="162">
        <v>0.001</v>
      </c>
      <c r="N286" s="162"/>
      <c r="O286" s="162">
        <v>0.001</v>
      </c>
      <c r="P286" s="129" t="s">
        <v>200</v>
      </c>
      <c r="Q286" s="77" t="s">
        <v>315</v>
      </c>
      <c r="R286" s="85"/>
    </row>
    <row r="287" spans="1:18" ht="42">
      <c r="A287" s="126" t="s">
        <v>677</v>
      </c>
      <c r="B287" s="77" t="s">
        <v>115</v>
      </c>
      <c r="C287" s="161">
        <v>110138000140</v>
      </c>
      <c r="D287" s="161"/>
      <c r="E287" s="161"/>
      <c r="F287" s="132" t="s">
        <v>141</v>
      </c>
      <c r="G287" s="133" t="s">
        <v>148</v>
      </c>
      <c r="H287" s="84" t="s">
        <v>672</v>
      </c>
      <c r="I287" s="74" t="s">
        <v>231</v>
      </c>
      <c r="J287" s="85">
        <v>0.35</v>
      </c>
      <c r="K287" s="77" t="s">
        <v>802</v>
      </c>
      <c r="L287" s="85"/>
      <c r="M287" s="162">
        <v>0.001</v>
      </c>
      <c r="N287" s="162"/>
      <c r="O287" s="162">
        <v>0.001</v>
      </c>
      <c r="P287" s="129" t="s">
        <v>200</v>
      </c>
      <c r="Q287" s="77" t="s">
        <v>315</v>
      </c>
      <c r="R287" s="85"/>
    </row>
    <row r="288" spans="1:18" ht="42">
      <c r="A288" s="126" t="s">
        <v>679</v>
      </c>
      <c r="B288" s="77" t="s">
        <v>116</v>
      </c>
      <c r="C288" s="161">
        <v>110138000141</v>
      </c>
      <c r="D288" s="161"/>
      <c r="E288" s="161"/>
      <c r="F288" s="132" t="s">
        <v>141</v>
      </c>
      <c r="G288" s="133" t="s">
        <v>148</v>
      </c>
      <c r="H288" s="84" t="s">
        <v>674</v>
      </c>
      <c r="I288" s="74" t="s">
        <v>231</v>
      </c>
      <c r="J288" s="85">
        <v>0.5</v>
      </c>
      <c r="K288" s="77" t="s">
        <v>802</v>
      </c>
      <c r="L288" s="85"/>
      <c r="M288" s="162">
        <v>0.001</v>
      </c>
      <c r="N288" s="162"/>
      <c r="O288" s="162">
        <v>0.001</v>
      </c>
      <c r="P288" s="129" t="s">
        <v>200</v>
      </c>
      <c r="Q288" s="77" t="s">
        <v>315</v>
      </c>
      <c r="R288" s="85"/>
    </row>
    <row r="289" spans="1:18" ht="42">
      <c r="A289" s="126" t="s">
        <v>681</v>
      </c>
      <c r="B289" s="77" t="s">
        <v>117</v>
      </c>
      <c r="C289" s="161">
        <v>110138000142</v>
      </c>
      <c r="D289" s="161"/>
      <c r="E289" s="161"/>
      <c r="F289" s="132" t="s">
        <v>141</v>
      </c>
      <c r="G289" s="133" t="s">
        <v>148</v>
      </c>
      <c r="H289" s="84" t="s">
        <v>676</v>
      </c>
      <c r="I289" s="74" t="s">
        <v>231</v>
      </c>
      <c r="J289" s="85">
        <v>0.12</v>
      </c>
      <c r="K289" s="77" t="s">
        <v>802</v>
      </c>
      <c r="L289" s="85"/>
      <c r="M289" s="162">
        <v>0.001</v>
      </c>
      <c r="N289" s="162"/>
      <c r="O289" s="162">
        <v>0.001</v>
      </c>
      <c r="P289" s="129" t="s">
        <v>200</v>
      </c>
      <c r="Q289" s="77" t="s">
        <v>315</v>
      </c>
      <c r="R289" s="85"/>
    </row>
    <row r="290" spans="1:18" ht="42">
      <c r="A290" s="126" t="s">
        <v>682</v>
      </c>
      <c r="B290" s="77" t="s">
        <v>118</v>
      </c>
      <c r="C290" s="161">
        <v>110138000143</v>
      </c>
      <c r="D290" s="161"/>
      <c r="E290" s="161"/>
      <c r="F290" s="132" t="s">
        <v>141</v>
      </c>
      <c r="G290" s="133" t="s">
        <v>148</v>
      </c>
      <c r="H290" s="84" t="s">
        <v>678</v>
      </c>
      <c r="I290" s="74" t="s">
        <v>231</v>
      </c>
      <c r="J290" s="85">
        <v>0.9</v>
      </c>
      <c r="K290" s="77" t="s">
        <v>802</v>
      </c>
      <c r="L290" s="85"/>
      <c r="M290" s="162">
        <v>0.001</v>
      </c>
      <c r="N290" s="162"/>
      <c r="O290" s="162">
        <v>0.001</v>
      </c>
      <c r="P290" s="129" t="s">
        <v>200</v>
      </c>
      <c r="Q290" s="77" t="s">
        <v>315</v>
      </c>
      <c r="R290" s="85"/>
    </row>
    <row r="291" spans="1:18" ht="42">
      <c r="A291" s="126" t="s">
        <v>684</v>
      </c>
      <c r="B291" s="77" t="s">
        <v>119</v>
      </c>
      <c r="C291" s="161">
        <v>110138000144</v>
      </c>
      <c r="D291" s="161"/>
      <c r="E291" s="161"/>
      <c r="F291" s="132" t="s">
        <v>141</v>
      </c>
      <c r="G291" s="133" t="s">
        <v>148</v>
      </c>
      <c r="H291" s="84" t="s">
        <v>680</v>
      </c>
      <c r="I291" s="74" t="s">
        <v>231</v>
      </c>
      <c r="J291" s="85">
        <v>0.85</v>
      </c>
      <c r="K291" s="77" t="s">
        <v>802</v>
      </c>
      <c r="L291" s="85"/>
      <c r="M291" s="162">
        <v>0.001</v>
      </c>
      <c r="N291" s="162"/>
      <c r="O291" s="162">
        <v>0.001</v>
      </c>
      <c r="P291" s="129" t="s">
        <v>200</v>
      </c>
      <c r="Q291" s="77" t="s">
        <v>315</v>
      </c>
      <c r="R291" s="85"/>
    </row>
    <row r="292" spans="1:18" ht="42">
      <c r="A292" s="126" t="s">
        <v>686</v>
      </c>
      <c r="B292" s="77" t="s">
        <v>120</v>
      </c>
      <c r="C292" s="161">
        <v>110138000145</v>
      </c>
      <c r="D292" s="161"/>
      <c r="E292" s="161"/>
      <c r="F292" s="132" t="s">
        <v>141</v>
      </c>
      <c r="G292" s="133" t="s">
        <v>148</v>
      </c>
      <c r="H292" s="84" t="s">
        <v>680</v>
      </c>
      <c r="I292" s="74" t="s">
        <v>231</v>
      </c>
      <c r="J292" s="85">
        <v>0.65</v>
      </c>
      <c r="K292" s="77" t="s">
        <v>802</v>
      </c>
      <c r="L292" s="85"/>
      <c r="M292" s="162">
        <v>0.001</v>
      </c>
      <c r="N292" s="162"/>
      <c r="O292" s="162">
        <v>0.001</v>
      </c>
      <c r="P292" s="129" t="s">
        <v>200</v>
      </c>
      <c r="Q292" s="77" t="s">
        <v>315</v>
      </c>
      <c r="R292" s="85"/>
    </row>
    <row r="293" spans="1:18" ht="42">
      <c r="A293" s="126" t="s">
        <v>688</v>
      </c>
      <c r="B293" s="77" t="s">
        <v>121</v>
      </c>
      <c r="C293" s="161">
        <v>110138000146</v>
      </c>
      <c r="D293" s="161"/>
      <c r="E293" s="161"/>
      <c r="F293" s="132" t="s">
        <v>141</v>
      </c>
      <c r="G293" s="133" t="s">
        <v>148</v>
      </c>
      <c r="H293" s="84" t="s">
        <v>683</v>
      </c>
      <c r="I293" s="74" t="s">
        <v>231</v>
      </c>
      <c r="J293" s="85">
        <v>0.75</v>
      </c>
      <c r="K293" s="77" t="s">
        <v>802</v>
      </c>
      <c r="L293" s="85"/>
      <c r="M293" s="162">
        <v>0.001</v>
      </c>
      <c r="N293" s="162"/>
      <c r="O293" s="162">
        <v>0.001</v>
      </c>
      <c r="P293" s="129" t="s">
        <v>200</v>
      </c>
      <c r="Q293" s="77" t="s">
        <v>315</v>
      </c>
      <c r="R293" s="85"/>
    </row>
    <row r="294" spans="1:18" ht="42">
      <c r="A294" s="126" t="s">
        <v>690</v>
      </c>
      <c r="B294" s="77" t="s">
        <v>122</v>
      </c>
      <c r="C294" s="161">
        <v>110138000147</v>
      </c>
      <c r="D294" s="161"/>
      <c r="E294" s="161"/>
      <c r="F294" s="132" t="s">
        <v>141</v>
      </c>
      <c r="G294" s="133" t="s">
        <v>148</v>
      </c>
      <c r="H294" s="84" t="s">
        <v>685</v>
      </c>
      <c r="I294" s="74" t="s">
        <v>231</v>
      </c>
      <c r="J294" s="85">
        <v>1.85</v>
      </c>
      <c r="K294" s="77" t="s">
        <v>802</v>
      </c>
      <c r="L294" s="85"/>
      <c r="M294" s="162">
        <v>0.001</v>
      </c>
      <c r="N294" s="162"/>
      <c r="O294" s="162">
        <v>0.001</v>
      </c>
      <c r="P294" s="129" t="s">
        <v>200</v>
      </c>
      <c r="Q294" s="77" t="s">
        <v>315</v>
      </c>
      <c r="R294" s="85"/>
    </row>
    <row r="295" spans="1:18" ht="42">
      <c r="A295" s="126" t="s">
        <v>692</v>
      </c>
      <c r="B295" s="77" t="s">
        <v>123</v>
      </c>
      <c r="C295" s="161">
        <v>110138000148</v>
      </c>
      <c r="D295" s="161"/>
      <c r="E295" s="161"/>
      <c r="F295" s="132" t="s">
        <v>141</v>
      </c>
      <c r="G295" s="133" t="s">
        <v>148</v>
      </c>
      <c r="H295" s="84" t="s">
        <v>687</v>
      </c>
      <c r="I295" s="74" t="s">
        <v>231</v>
      </c>
      <c r="J295" s="85">
        <v>1.45</v>
      </c>
      <c r="K295" s="77" t="s">
        <v>802</v>
      </c>
      <c r="L295" s="85"/>
      <c r="M295" s="162">
        <v>0.001</v>
      </c>
      <c r="N295" s="162"/>
      <c r="O295" s="162">
        <v>0.001</v>
      </c>
      <c r="P295" s="129" t="s">
        <v>200</v>
      </c>
      <c r="Q295" s="77" t="s">
        <v>315</v>
      </c>
      <c r="R295" s="85"/>
    </row>
    <row r="296" spans="1:18" ht="42">
      <c r="A296" s="126" t="s">
        <v>694</v>
      </c>
      <c r="B296" s="77" t="s">
        <v>124</v>
      </c>
      <c r="C296" s="161">
        <v>110138000149</v>
      </c>
      <c r="D296" s="161"/>
      <c r="E296" s="161"/>
      <c r="F296" s="132" t="s">
        <v>141</v>
      </c>
      <c r="G296" s="133" t="s">
        <v>148</v>
      </c>
      <c r="H296" s="84" t="s">
        <v>689</v>
      </c>
      <c r="I296" s="74" t="s">
        <v>231</v>
      </c>
      <c r="J296" s="85">
        <v>0.3</v>
      </c>
      <c r="K296" s="77" t="s">
        <v>802</v>
      </c>
      <c r="L296" s="85"/>
      <c r="M296" s="162">
        <v>0.001</v>
      </c>
      <c r="N296" s="162"/>
      <c r="O296" s="162">
        <v>0.001</v>
      </c>
      <c r="P296" s="129" t="s">
        <v>200</v>
      </c>
      <c r="Q296" s="77" t="s">
        <v>315</v>
      </c>
      <c r="R296" s="85"/>
    </row>
    <row r="297" spans="1:18" ht="54" customHeight="1">
      <c r="A297" s="126" t="s">
        <v>696</v>
      </c>
      <c r="B297" s="77" t="s">
        <v>125</v>
      </c>
      <c r="C297" s="161">
        <v>110138000150</v>
      </c>
      <c r="D297" s="161"/>
      <c r="E297" s="161"/>
      <c r="F297" s="132" t="s">
        <v>141</v>
      </c>
      <c r="G297" s="133" t="s">
        <v>148</v>
      </c>
      <c r="H297" s="84" t="s">
        <v>691</v>
      </c>
      <c r="I297" s="74" t="s">
        <v>231</v>
      </c>
      <c r="J297" s="85">
        <v>0.2</v>
      </c>
      <c r="K297" s="77" t="s">
        <v>802</v>
      </c>
      <c r="L297" s="85"/>
      <c r="M297" s="162">
        <v>0.001</v>
      </c>
      <c r="N297" s="162"/>
      <c r="O297" s="162">
        <v>0.001</v>
      </c>
      <c r="P297" s="129" t="s">
        <v>200</v>
      </c>
      <c r="Q297" s="77" t="s">
        <v>315</v>
      </c>
      <c r="R297" s="85"/>
    </row>
    <row r="298" spans="1:18" ht="15" customHeight="1" hidden="1">
      <c r="A298" s="189">
        <v>20</v>
      </c>
      <c r="B298" s="189"/>
      <c r="C298" s="189"/>
      <c r="D298" s="189"/>
      <c r="E298" s="189"/>
      <c r="F298" s="189"/>
      <c r="G298" s="189"/>
      <c r="H298" s="189"/>
      <c r="I298" s="189"/>
      <c r="J298" s="189"/>
      <c r="K298" s="189"/>
      <c r="L298" s="189"/>
      <c r="M298" s="189"/>
      <c r="N298" s="189"/>
      <c r="O298" s="189"/>
      <c r="P298" s="189"/>
      <c r="Q298" s="189"/>
      <c r="R298" s="189"/>
    </row>
    <row r="299" spans="1:18" ht="27" customHeight="1" hidden="1">
      <c r="A299" s="66">
        <v>1</v>
      </c>
      <c r="B299" s="67">
        <v>2</v>
      </c>
      <c r="C299" s="66">
        <v>3</v>
      </c>
      <c r="D299" s="66">
        <v>3</v>
      </c>
      <c r="E299" s="66">
        <v>3</v>
      </c>
      <c r="F299" s="187">
        <v>4</v>
      </c>
      <c r="G299" s="188"/>
      <c r="H299" s="187"/>
      <c r="I299" s="67"/>
      <c r="J299" s="67">
        <v>5</v>
      </c>
      <c r="K299" s="67">
        <v>6</v>
      </c>
      <c r="L299" s="169">
        <v>7</v>
      </c>
      <c r="M299" s="170">
        <v>8</v>
      </c>
      <c r="N299" s="66"/>
      <c r="O299" s="66">
        <v>9</v>
      </c>
      <c r="P299" s="67">
        <v>10</v>
      </c>
      <c r="Q299" s="67">
        <v>11</v>
      </c>
      <c r="R299" s="67">
        <v>12</v>
      </c>
    </row>
    <row r="300" spans="1:18" ht="42">
      <c r="A300" s="126" t="s">
        <v>700</v>
      </c>
      <c r="B300" s="77" t="s">
        <v>126</v>
      </c>
      <c r="C300" s="161">
        <v>110138000151</v>
      </c>
      <c r="D300" s="161"/>
      <c r="E300" s="161"/>
      <c r="F300" s="132" t="s">
        <v>141</v>
      </c>
      <c r="G300" s="133" t="s">
        <v>148</v>
      </c>
      <c r="H300" s="84" t="s">
        <v>693</v>
      </c>
      <c r="I300" s="74" t="s">
        <v>231</v>
      </c>
      <c r="J300" s="85">
        <v>0.2</v>
      </c>
      <c r="K300" s="77" t="s">
        <v>802</v>
      </c>
      <c r="L300" s="85"/>
      <c r="M300" s="162">
        <v>0.001</v>
      </c>
      <c r="N300" s="162"/>
      <c r="O300" s="162">
        <v>0.001</v>
      </c>
      <c r="P300" s="129" t="s">
        <v>200</v>
      </c>
      <c r="Q300" s="77" t="s">
        <v>315</v>
      </c>
      <c r="R300" s="85"/>
    </row>
    <row r="301" spans="1:18" ht="42">
      <c r="A301" s="126" t="s">
        <v>704</v>
      </c>
      <c r="B301" s="77" t="s">
        <v>127</v>
      </c>
      <c r="C301" s="161">
        <v>110138000152</v>
      </c>
      <c r="D301" s="161"/>
      <c r="E301" s="161"/>
      <c r="F301" s="132" t="s">
        <v>141</v>
      </c>
      <c r="G301" s="133" t="s">
        <v>148</v>
      </c>
      <c r="H301" s="84" t="s">
        <v>695</v>
      </c>
      <c r="I301" s="74" t="s">
        <v>231</v>
      </c>
      <c r="J301" s="85">
        <v>0.3</v>
      </c>
      <c r="K301" s="77" t="s">
        <v>802</v>
      </c>
      <c r="L301" s="85"/>
      <c r="M301" s="162">
        <v>0.001</v>
      </c>
      <c r="N301" s="162"/>
      <c r="O301" s="162">
        <v>0.001</v>
      </c>
      <c r="P301" s="129" t="s">
        <v>200</v>
      </c>
      <c r="Q301" s="77" t="s">
        <v>315</v>
      </c>
      <c r="R301" s="85"/>
    </row>
    <row r="302" spans="1:20" ht="42">
      <c r="A302" s="126" t="s">
        <v>707</v>
      </c>
      <c r="B302" s="77" t="s">
        <v>128</v>
      </c>
      <c r="C302" s="161">
        <v>110138000153</v>
      </c>
      <c r="D302" s="161"/>
      <c r="E302" s="161"/>
      <c r="F302" s="132" t="s">
        <v>141</v>
      </c>
      <c r="G302" s="133" t="s">
        <v>148</v>
      </c>
      <c r="H302" s="84" t="s">
        <v>697</v>
      </c>
      <c r="I302" s="74" t="s">
        <v>231</v>
      </c>
      <c r="J302" s="85">
        <v>2.65</v>
      </c>
      <c r="K302" s="77" t="s">
        <v>802</v>
      </c>
      <c r="L302" s="85"/>
      <c r="M302" s="162">
        <v>0.001</v>
      </c>
      <c r="N302" s="162"/>
      <c r="O302" s="162">
        <v>0.001</v>
      </c>
      <c r="P302" s="129" t="s">
        <v>200</v>
      </c>
      <c r="Q302" s="77" t="s">
        <v>315</v>
      </c>
      <c r="R302" s="85"/>
      <c r="T302" s="64"/>
    </row>
    <row r="303" spans="1:20" ht="42">
      <c r="A303" s="126" t="s">
        <v>710</v>
      </c>
      <c r="B303" s="77" t="s">
        <v>705</v>
      </c>
      <c r="C303" s="161">
        <v>110138000060</v>
      </c>
      <c r="D303" s="161"/>
      <c r="E303" s="161"/>
      <c r="F303" s="132" t="s">
        <v>141</v>
      </c>
      <c r="G303" s="133" t="s">
        <v>148</v>
      </c>
      <c r="H303" s="74" t="s">
        <v>706</v>
      </c>
      <c r="I303" s="74" t="s">
        <v>231</v>
      </c>
      <c r="J303" s="85">
        <v>1.45</v>
      </c>
      <c r="K303" s="77" t="s">
        <v>802</v>
      </c>
      <c r="L303" s="85"/>
      <c r="M303" s="87">
        <v>2375.9</v>
      </c>
      <c r="N303" s="87"/>
      <c r="O303" s="87">
        <v>2375.9</v>
      </c>
      <c r="P303" s="129" t="s">
        <v>200</v>
      </c>
      <c r="Q303" s="77" t="s">
        <v>315</v>
      </c>
      <c r="R303" s="85"/>
      <c r="T303" s="64"/>
    </row>
    <row r="304" spans="1:18" ht="42">
      <c r="A304" s="126" t="s">
        <v>723</v>
      </c>
      <c r="B304" s="77" t="s">
        <v>708</v>
      </c>
      <c r="C304" s="161">
        <v>110138000041</v>
      </c>
      <c r="D304" s="161"/>
      <c r="E304" s="161"/>
      <c r="F304" s="132" t="s">
        <v>141</v>
      </c>
      <c r="G304" s="133" t="s">
        <v>148</v>
      </c>
      <c r="H304" s="84" t="s">
        <v>709</v>
      </c>
      <c r="I304" s="74" t="s">
        <v>231</v>
      </c>
      <c r="J304" s="85">
        <v>0.3</v>
      </c>
      <c r="K304" s="77" t="s">
        <v>802</v>
      </c>
      <c r="L304" s="85"/>
      <c r="M304" s="87">
        <v>6.7</v>
      </c>
      <c r="N304" s="87"/>
      <c r="O304" s="87">
        <v>6.7</v>
      </c>
      <c r="P304" s="129" t="s">
        <v>200</v>
      </c>
      <c r="Q304" s="77" t="s">
        <v>315</v>
      </c>
      <c r="R304" s="85"/>
    </row>
    <row r="305" spans="1:18" ht="37.5" customHeight="1">
      <c r="A305" s="126" t="s">
        <v>724</v>
      </c>
      <c r="B305" s="77" t="s">
        <v>880</v>
      </c>
      <c r="C305" s="161">
        <v>110138000708</v>
      </c>
      <c r="D305" s="161"/>
      <c r="E305" s="161"/>
      <c r="F305" s="132" t="s">
        <v>141</v>
      </c>
      <c r="G305" s="133" t="s">
        <v>148</v>
      </c>
      <c r="H305" s="74" t="s">
        <v>881</v>
      </c>
      <c r="I305" s="74" t="s">
        <v>231</v>
      </c>
      <c r="J305" s="85">
        <v>0.73</v>
      </c>
      <c r="K305" s="77" t="s">
        <v>802</v>
      </c>
      <c r="L305" s="85"/>
      <c r="M305" s="162">
        <v>0.001</v>
      </c>
      <c r="N305" s="87"/>
      <c r="O305" s="162">
        <v>0.001</v>
      </c>
      <c r="P305" s="129"/>
      <c r="Q305" s="77" t="s">
        <v>129</v>
      </c>
      <c r="R305" s="85"/>
    </row>
    <row r="306" spans="1:18" ht="37.5" customHeight="1">
      <c r="A306" s="126" t="s">
        <v>736</v>
      </c>
      <c r="B306" s="77" t="s">
        <v>711</v>
      </c>
      <c r="C306" s="161">
        <v>110138000040</v>
      </c>
      <c r="D306" s="161"/>
      <c r="E306" s="161"/>
      <c r="F306" s="132" t="s">
        <v>141</v>
      </c>
      <c r="G306" s="133" t="s">
        <v>148</v>
      </c>
      <c r="H306" s="84" t="s">
        <v>712</v>
      </c>
      <c r="I306" s="74" t="s">
        <v>231</v>
      </c>
      <c r="J306" s="85">
        <v>1.2</v>
      </c>
      <c r="K306" s="77" t="s">
        <v>802</v>
      </c>
      <c r="L306" s="85"/>
      <c r="M306" s="87">
        <v>1970</v>
      </c>
      <c r="N306" s="87"/>
      <c r="O306" s="87">
        <v>1970</v>
      </c>
      <c r="P306" s="129" t="s">
        <v>200</v>
      </c>
      <c r="Q306" s="77" t="s">
        <v>315</v>
      </c>
      <c r="R306" s="85"/>
    </row>
    <row r="307" spans="1:18" ht="42">
      <c r="A307" s="126" t="s">
        <v>739</v>
      </c>
      <c r="B307" s="77" t="s">
        <v>926</v>
      </c>
      <c r="C307" s="161">
        <v>110138000768</v>
      </c>
      <c r="D307" s="161"/>
      <c r="E307" s="161"/>
      <c r="F307" s="132" t="s">
        <v>141</v>
      </c>
      <c r="G307" s="133" t="s">
        <v>148</v>
      </c>
      <c r="H307" s="84" t="s">
        <v>925</v>
      </c>
      <c r="I307" s="74" t="s">
        <v>231</v>
      </c>
      <c r="J307" s="85">
        <v>1.2</v>
      </c>
      <c r="K307" s="77" t="s">
        <v>802</v>
      </c>
      <c r="L307" s="85"/>
      <c r="M307" s="162">
        <v>0.001</v>
      </c>
      <c r="N307" s="87"/>
      <c r="O307" s="162">
        <v>0.001</v>
      </c>
      <c r="P307" s="129" t="s">
        <v>200</v>
      </c>
      <c r="Q307" s="77" t="s">
        <v>315</v>
      </c>
      <c r="R307" s="85"/>
    </row>
    <row r="308" spans="1:18" ht="60" customHeight="1">
      <c r="A308" s="126" t="s">
        <v>741</v>
      </c>
      <c r="B308" s="77" t="s">
        <v>928</v>
      </c>
      <c r="C308" s="161">
        <v>110138000791</v>
      </c>
      <c r="D308" s="161"/>
      <c r="E308" s="161"/>
      <c r="F308" s="132" t="s">
        <v>141</v>
      </c>
      <c r="G308" s="133" t="s">
        <v>148</v>
      </c>
      <c r="H308" s="74" t="s">
        <v>929</v>
      </c>
      <c r="I308" s="74" t="s">
        <v>231</v>
      </c>
      <c r="J308" s="85">
        <v>0.411</v>
      </c>
      <c r="K308" s="77"/>
      <c r="L308" s="84"/>
      <c r="M308" s="162">
        <v>1</v>
      </c>
      <c r="N308" s="87"/>
      <c r="O308" s="162">
        <v>1</v>
      </c>
      <c r="P308" s="129"/>
      <c r="Q308" s="77" t="s">
        <v>315</v>
      </c>
      <c r="R308" s="85"/>
    </row>
    <row r="309" spans="1:18" ht="84">
      <c r="A309" s="126" t="s">
        <v>818</v>
      </c>
      <c r="B309" s="77" t="s">
        <v>737</v>
      </c>
      <c r="C309" s="73">
        <v>110138000455</v>
      </c>
      <c r="D309" s="73"/>
      <c r="E309" s="73"/>
      <c r="F309" s="132" t="s">
        <v>141</v>
      </c>
      <c r="G309" s="160" t="s">
        <v>142</v>
      </c>
      <c r="H309" s="74" t="s">
        <v>738</v>
      </c>
      <c r="I309" s="74" t="s">
        <v>231</v>
      </c>
      <c r="J309" s="85"/>
      <c r="K309" s="77" t="s">
        <v>802</v>
      </c>
      <c r="L309" s="172">
        <v>41939</v>
      </c>
      <c r="M309" s="87">
        <v>61.04</v>
      </c>
      <c r="N309" s="87"/>
      <c r="O309" s="87">
        <v>61.04</v>
      </c>
      <c r="P309" s="129" t="s">
        <v>200</v>
      </c>
      <c r="Q309" s="77" t="s">
        <v>816</v>
      </c>
      <c r="R309" s="85"/>
    </row>
    <row r="310" spans="1:18" ht="84">
      <c r="A310" s="126" t="s">
        <v>834</v>
      </c>
      <c r="B310" s="77" t="s">
        <v>737</v>
      </c>
      <c r="C310" s="73">
        <v>110138000456</v>
      </c>
      <c r="D310" s="73"/>
      <c r="E310" s="73"/>
      <c r="F310" s="132" t="s">
        <v>141</v>
      </c>
      <c r="G310" s="160" t="s">
        <v>142</v>
      </c>
      <c r="H310" s="74" t="s">
        <v>740</v>
      </c>
      <c r="I310" s="74" t="s">
        <v>231</v>
      </c>
      <c r="J310" s="85"/>
      <c r="K310" s="77" t="s">
        <v>802</v>
      </c>
      <c r="L310" s="172">
        <v>41939</v>
      </c>
      <c r="M310" s="87">
        <v>88.31</v>
      </c>
      <c r="N310" s="87"/>
      <c r="O310" s="87">
        <v>88.31</v>
      </c>
      <c r="P310" s="129" t="s">
        <v>200</v>
      </c>
      <c r="Q310" s="77" t="s">
        <v>817</v>
      </c>
      <c r="R310" s="85"/>
    </row>
    <row r="311" spans="1:18" ht="92.25" customHeight="1">
      <c r="A311" s="126" t="s">
        <v>836</v>
      </c>
      <c r="B311" s="77" t="s">
        <v>737</v>
      </c>
      <c r="C311" s="73">
        <v>110138000457</v>
      </c>
      <c r="D311" s="73"/>
      <c r="E311" s="73"/>
      <c r="F311" s="132" t="s">
        <v>141</v>
      </c>
      <c r="G311" s="160" t="s">
        <v>142</v>
      </c>
      <c r="H311" s="74" t="s">
        <v>742</v>
      </c>
      <c r="I311" s="74" t="s">
        <v>231</v>
      </c>
      <c r="J311" s="85"/>
      <c r="K311" s="77" t="s">
        <v>802</v>
      </c>
      <c r="L311" s="172">
        <v>41939</v>
      </c>
      <c r="M311" s="87">
        <v>58.49</v>
      </c>
      <c r="N311" s="87"/>
      <c r="O311" s="87">
        <v>58.49</v>
      </c>
      <c r="P311" s="129" t="s">
        <v>200</v>
      </c>
      <c r="Q311" s="77" t="s">
        <v>815</v>
      </c>
      <c r="R311" s="85"/>
    </row>
    <row r="312" spans="1:18" ht="54" customHeight="1">
      <c r="A312" s="126" t="s">
        <v>837</v>
      </c>
      <c r="B312" s="77" t="s">
        <v>819</v>
      </c>
      <c r="C312" s="73">
        <v>110138000654</v>
      </c>
      <c r="D312" s="73"/>
      <c r="E312" s="73"/>
      <c r="F312" s="132" t="s">
        <v>141</v>
      </c>
      <c r="G312" s="160" t="s">
        <v>148</v>
      </c>
      <c r="H312" s="74" t="s">
        <v>722</v>
      </c>
      <c r="I312" s="74" t="s">
        <v>231</v>
      </c>
      <c r="J312" s="85"/>
      <c r="K312" s="77" t="s">
        <v>802</v>
      </c>
      <c r="L312" s="172">
        <v>42947</v>
      </c>
      <c r="M312" s="87">
        <v>23.29</v>
      </c>
      <c r="N312" s="87">
        <v>23.29</v>
      </c>
      <c r="O312" s="87">
        <v>0</v>
      </c>
      <c r="P312" s="129" t="s">
        <v>200</v>
      </c>
      <c r="Q312" s="77" t="s">
        <v>820</v>
      </c>
      <c r="R312" s="85"/>
    </row>
    <row r="313" spans="1:18" ht="72" customHeight="1">
      <c r="A313" s="126" t="s">
        <v>839</v>
      </c>
      <c r="B313" s="77" t="s">
        <v>737</v>
      </c>
      <c r="C313" s="73">
        <v>110138000757</v>
      </c>
      <c r="D313" s="73"/>
      <c r="E313" s="73"/>
      <c r="F313" s="132" t="s">
        <v>141</v>
      </c>
      <c r="G313" s="160" t="s">
        <v>148</v>
      </c>
      <c r="H313" s="74" t="s">
        <v>823</v>
      </c>
      <c r="I313" s="74" t="s">
        <v>231</v>
      </c>
      <c r="J313" s="85"/>
      <c r="K313" s="77" t="s">
        <v>802</v>
      </c>
      <c r="L313" s="172">
        <v>43721</v>
      </c>
      <c r="M313" s="87">
        <v>82.6</v>
      </c>
      <c r="N313" s="87">
        <v>82.6</v>
      </c>
      <c r="O313" s="87">
        <v>0</v>
      </c>
      <c r="P313" s="129" t="s">
        <v>200</v>
      </c>
      <c r="Q313" s="77" t="s">
        <v>835</v>
      </c>
      <c r="R313" s="85"/>
    </row>
    <row r="314" spans="1:18" ht="72" customHeight="1">
      <c r="A314" s="126" t="s">
        <v>841</v>
      </c>
      <c r="B314" s="77" t="s">
        <v>737</v>
      </c>
      <c r="C314" s="73">
        <v>110138000758</v>
      </c>
      <c r="D314" s="73"/>
      <c r="E314" s="73"/>
      <c r="F314" s="132" t="s">
        <v>141</v>
      </c>
      <c r="G314" s="160" t="s">
        <v>148</v>
      </c>
      <c r="H314" s="74" t="s">
        <v>827</v>
      </c>
      <c r="I314" s="74" t="s">
        <v>231</v>
      </c>
      <c r="J314" s="85"/>
      <c r="K314" s="77" t="s">
        <v>802</v>
      </c>
      <c r="L314" s="172">
        <v>43721</v>
      </c>
      <c r="M314" s="87">
        <v>82.61</v>
      </c>
      <c r="N314" s="87">
        <v>82.61</v>
      </c>
      <c r="O314" s="87">
        <v>0</v>
      </c>
      <c r="P314" s="129" t="s">
        <v>200</v>
      </c>
      <c r="Q314" s="77" t="s">
        <v>835</v>
      </c>
      <c r="R314" s="85"/>
    </row>
    <row r="315" spans="1:18" ht="72" customHeight="1">
      <c r="A315" s="126" t="s">
        <v>844</v>
      </c>
      <c r="B315" s="77" t="s">
        <v>737</v>
      </c>
      <c r="C315" s="73">
        <v>110138000759</v>
      </c>
      <c r="D315" s="73"/>
      <c r="E315" s="73"/>
      <c r="F315" s="132" t="s">
        <v>141</v>
      </c>
      <c r="G315" s="160" t="s">
        <v>148</v>
      </c>
      <c r="H315" s="74" t="s">
        <v>838</v>
      </c>
      <c r="I315" s="74" t="s">
        <v>231</v>
      </c>
      <c r="J315" s="85"/>
      <c r="K315" s="77" t="s">
        <v>802</v>
      </c>
      <c r="L315" s="172">
        <v>43721</v>
      </c>
      <c r="M315" s="87">
        <v>82.61</v>
      </c>
      <c r="N315" s="87">
        <v>82.61</v>
      </c>
      <c r="O315" s="87">
        <v>0</v>
      </c>
      <c r="P315" s="129" t="s">
        <v>200</v>
      </c>
      <c r="Q315" s="77" t="s">
        <v>835</v>
      </c>
      <c r="R315" s="85"/>
    </row>
    <row r="316" spans="1:18" ht="72" customHeight="1">
      <c r="A316" s="126" t="s">
        <v>847</v>
      </c>
      <c r="B316" s="77" t="s">
        <v>737</v>
      </c>
      <c r="C316" s="73">
        <v>110138000756</v>
      </c>
      <c r="D316" s="73"/>
      <c r="E316" s="73"/>
      <c r="F316" s="132" t="s">
        <v>141</v>
      </c>
      <c r="G316" s="160" t="s">
        <v>148</v>
      </c>
      <c r="H316" s="74" t="s">
        <v>840</v>
      </c>
      <c r="I316" s="74" t="s">
        <v>231</v>
      </c>
      <c r="J316" s="85"/>
      <c r="K316" s="77" t="s">
        <v>802</v>
      </c>
      <c r="L316" s="172">
        <v>43721</v>
      </c>
      <c r="M316" s="87">
        <v>142.07</v>
      </c>
      <c r="N316" s="87"/>
      <c r="O316" s="87">
        <v>142.07</v>
      </c>
      <c r="P316" s="129" t="s">
        <v>200</v>
      </c>
      <c r="Q316" s="77" t="s">
        <v>835</v>
      </c>
      <c r="R316" s="85"/>
    </row>
    <row r="317" spans="1:18" ht="72" customHeight="1">
      <c r="A317" s="126" t="s">
        <v>850</v>
      </c>
      <c r="B317" s="77" t="s">
        <v>737</v>
      </c>
      <c r="C317" s="73">
        <v>110138000752</v>
      </c>
      <c r="D317" s="73"/>
      <c r="E317" s="73"/>
      <c r="F317" s="132" t="s">
        <v>141</v>
      </c>
      <c r="G317" s="160" t="s">
        <v>148</v>
      </c>
      <c r="H317" s="74" t="s">
        <v>842</v>
      </c>
      <c r="I317" s="74" t="s">
        <v>231</v>
      </c>
      <c r="J317" s="85"/>
      <c r="K317" s="77" t="s">
        <v>802</v>
      </c>
      <c r="L317" s="172">
        <v>43631</v>
      </c>
      <c r="M317" s="87">
        <v>153.79</v>
      </c>
      <c r="N317" s="87"/>
      <c r="O317" s="87">
        <v>153.79</v>
      </c>
      <c r="P317" s="129" t="s">
        <v>200</v>
      </c>
      <c r="Q317" s="77" t="s">
        <v>843</v>
      </c>
      <c r="R317" s="85"/>
    </row>
    <row r="318" spans="1:18" ht="72" customHeight="1">
      <c r="A318" s="126" t="s">
        <v>852</v>
      </c>
      <c r="B318" s="77" t="s">
        <v>845</v>
      </c>
      <c r="C318" s="73">
        <v>110138000761</v>
      </c>
      <c r="D318" s="73"/>
      <c r="E318" s="73"/>
      <c r="F318" s="132" t="s">
        <v>141</v>
      </c>
      <c r="G318" s="160" t="s">
        <v>148</v>
      </c>
      <c r="H318" s="74" t="s">
        <v>716</v>
      </c>
      <c r="I318" s="74" t="s">
        <v>231</v>
      </c>
      <c r="J318" s="85"/>
      <c r="K318" s="77" t="s">
        <v>802</v>
      </c>
      <c r="L318" s="172">
        <v>43752</v>
      </c>
      <c r="M318" s="87">
        <v>94.15</v>
      </c>
      <c r="N318" s="87">
        <v>94.15</v>
      </c>
      <c r="O318" s="87">
        <v>0</v>
      </c>
      <c r="P318" s="129" t="s">
        <v>200</v>
      </c>
      <c r="Q318" s="77" t="s">
        <v>846</v>
      </c>
      <c r="R318" s="85"/>
    </row>
    <row r="319" spans="1:18" ht="72" customHeight="1">
      <c r="A319" s="126" t="s">
        <v>869</v>
      </c>
      <c r="B319" s="77" t="s">
        <v>848</v>
      </c>
      <c r="C319" s="73">
        <v>110138000751</v>
      </c>
      <c r="D319" s="73"/>
      <c r="E319" s="73"/>
      <c r="F319" s="132" t="s">
        <v>141</v>
      </c>
      <c r="G319" s="160" t="s">
        <v>148</v>
      </c>
      <c r="H319" s="74"/>
      <c r="I319" s="74" t="s">
        <v>231</v>
      </c>
      <c r="J319" s="85"/>
      <c r="K319" s="77" t="s">
        <v>802</v>
      </c>
      <c r="L319" s="172">
        <v>43621</v>
      </c>
      <c r="M319" s="87">
        <v>16.8</v>
      </c>
      <c r="N319" s="87">
        <v>16.8</v>
      </c>
      <c r="O319" s="87">
        <v>0</v>
      </c>
      <c r="P319" s="129" t="s">
        <v>200</v>
      </c>
      <c r="Q319" s="77" t="s">
        <v>849</v>
      </c>
      <c r="R319" s="85"/>
    </row>
    <row r="320" spans="1:18" ht="72" customHeight="1">
      <c r="A320" s="126" t="s">
        <v>879</v>
      </c>
      <c r="B320" s="77" t="s">
        <v>851</v>
      </c>
      <c r="C320" s="73">
        <v>110138000763</v>
      </c>
      <c r="D320" s="73"/>
      <c r="E320" s="73"/>
      <c r="F320" s="132" t="s">
        <v>141</v>
      </c>
      <c r="G320" s="160" t="s">
        <v>148</v>
      </c>
      <c r="H320" s="74"/>
      <c r="I320" s="74" t="s">
        <v>231</v>
      </c>
      <c r="J320" s="85"/>
      <c r="K320" s="77" t="s">
        <v>802</v>
      </c>
      <c r="L320" s="172">
        <v>43766</v>
      </c>
      <c r="M320" s="87">
        <v>70</v>
      </c>
      <c r="N320" s="87">
        <v>70</v>
      </c>
      <c r="O320" s="87">
        <v>0</v>
      </c>
      <c r="P320" s="129" t="s">
        <v>200</v>
      </c>
      <c r="Q320" s="77" t="s">
        <v>858</v>
      </c>
      <c r="R320" s="85"/>
    </row>
    <row r="321" spans="1:18" ht="72" customHeight="1">
      <c r="A321" s="126" t="s">
        <v>927</v>
      </c>
      <c r="B321" s="77" t="s">
        <v>931</v>
      </c>
      <c r="C321" s="73">
        <v>110138000762</v>
      </c>
      <c r="D321" s="73"/>
      <c r="E321" s="73"/>
      <c r="F321" s="132" t="s">
        <v>141</v>
      </c>
      <c r="G321" s="160" t="s">
        <v>148</v>
      </c>
      <c r="H321" s="74"/>
      <c r="I321" s="74" t="s">
        <v>231</v>
      </c>
      <c r="J321" s="85"/>
      <c r="K321" s="77" t="s">
        <v>802</v>
      </c>
      <c r="L321" s="172">
        <v>43766</v>
      </c>
      <c r="M321" s="87">
        <v>70</v>
      </c>
      <c r="N321" s="87">
        <v>70</v>
      </c>
      <c r="O321" s="87">
        <v>0</v>
      </c>
      <c r="P321" s="129" t="s">
        <v>200</v>
      </c>
      <c r="Q321" s="77" t="s">
        <v>859</v>
      </c>
      <c r="R321" s="85"/>
    </row>
    <row r="322" spans="1:18" ht="72" customHeight="1">
      <c r="A322" s="126" t="s">
        <v>930</v>
      </c>
      <c r="B322" s="77" t="s">
        <v>870</v>
      </c>
      <c r="C322" s="73">
        <v>110138000689</v>
      </c>
      <c r="D322" s="73" t="s">
        <v>876</v>
      </c>
      <c r="E322" s="73">
        <v>686698</v>
      </c>
      <c r="F322" s="132" t="s">
        <v>141</v>
      </c>
      <c r="G322" s="160" t="s">
        <v>148</v>
      </c>
      <c r="H322" s="74" t="s">
        <v>871</v>
      </c>
      <c r="I322" s="74" t="s">
        <v>231</v>
      </c>
      <c r="J322" s="85"/>
      <c r="K322" s="77" t="s">
        <v>802</v>
      </c>
      <c r="L322" s="172">
        <v>37902</v>
      </c>
      <c r="M322" s="87"/>
      <c r="N322" s="87"/>
      <c r="O322" s="87">
        <v>0</v>
      </c>
      <c r="P322" s="129" t="s">
        <v>200</v>
      </c>
      <c r="Q322" s="77" t="s">
        <v>872</v>
      </c>
      <c r="R322" s="85"/>
    </row>
    <row r="323" spans="1:18" ht="21" customHeight="1">
      <c r="A323" s="214" t="s">
        <v>767</v>
      </c>
      <c r="B323" s="215"/>
      <c r="C323" s="215"/>
      <c r="D323" s="215"/>
      <c r="E323" s="215"/>
      <c r="F323" s="215"/>
      <c r="G323" s="215"/>
      <c r="H323" s="215"/>
      <c r="I323" s="215"/>
      <c r="J323" s="215"/>
      <c r="K323" s="215"/>
      <c r="L323" s="216"/>
      <c r="M323" s="87">
        <v>7492.47</v>
      </c>
      <c r="N323" s="87">
        <v>646.31</v>
      </c>
      <c r="O323" s="87">
        <f>M323-N323</f>
        <v>6846.16</v>
      </c>
      <c r="P323" s="129"/>
      <c r="Q323" s="77"/>
      <c r="R323" s="85"/>
    </row>
    <row r="324" spans="1:18" ht="18" customHeight="1">
      <c r="A324" s="211" t="s">
        <v>932</v>
      </c>
      <c r="B324" s="212"/>
      <c r="C324" s="212"/>
      <c r="D324" s="212"/>
      <c r="E324" s="212"/>
      <c r="F324" s="212"/>
      <c r="G324" s="212"/>
      <c r="H324" s="212"/>
      <c r="I324" s="212"/>
      <c r="J324" s="212"/>
      <c r="K324" s="212"/>
      <c r="L324" s="212"/>
      <c r="M324" s="212"/>
      <c r="N324" s="212"/>
      <c r="O324" s="212"/>
      <c r="P324" s="212"/>
      <c r="Q324" s="212"/>
      <c r="R324" s="213"/>
    </row>
    <row r="325" spans="1:18" ht="20.25" customHeight="1">
      <c r="A325" s="59" t="s">
        <v>743</v>
      </c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1"/>
    </row>
    <row r="326" spans="1:20" ht="58.5" customHeight="1">
      <c r="A326" s="73">
        <v>1300000000001</v>
      </c>
      <c r="B326" s="77" t="s">
        <v>749</v>
      </c>
      <c r="C326" s="73">
        <v>110138000591</v>
      </c>
      <c r="D326" s="173" t="s">
        <v>809</v>
      </c>
      <c r="E326" s="173">
        <v>196347.15</v>
      </c>
      <c r="F326" s="132" t="s">
        <v>141</v>
      </c>
      <c r="G326" s="160" t="s">
        <v>142</v>
      </c>
      <c r="H326" s="160" t="s">
        <v>744</v>
      </c>
      <c r="I326" s="74" t="s">
        <v>231</v>
      </c>
      <c r="J326" s="85">
        <v>981</v>
      </c>
      <c r="K326" s="77" t="s">
        <v>802</v>
      </c>
      <c r="L326" s="78">
        <v>26299</v>
      </c>
      <c r="M326" s="87">
        <v>122.32</v>
      </c>
      <c r="N326" s="87"/>
      <c r="O326" s="87">
        <v>122.32</v>
      </c>
      <c r="P326" s="129" t="s">
        <v>200</v>
      </c>
      <c r="Q326" s="77" t="s">
        <v>745</v>
      </c>
      <c r="R326" s="85"/>
      <c r="T326" s="177"/>
    </row>
    <row r="327" spans="1:18" ht="52.5">
      <c r="A327" s="73">
        <v>1300000000002</v>
      </c>
      <c r="B327" s="77" t="s">
        <v>750</v>
      </c>
      <c r="C327" s="73">
        <v>110138000592</v>
      </c>
      <c r="D327" s="73" t="s">
        <v>812</v>
      </c>
      <c r="E327" s="173">
        <v>321402</v>
      </c>
      <c r="F327" s="132" t="s">
        <v>141</v>
      </c>
      <c r="G327" s="160" t="s">
        <v>142</v>
      </c>
      <c r="H327" s="160" t="s">
        <v>746</v>
      </c>
      <c r="I327" s="74" t="s">
        <v>231</v>
      </c>
      <c r="J327" s="85">
        <v>685</v>
      </c>
      <c r="K327" s="77" t="s">
        <v>802</v>
      </c>
      <c r="L327" s="78">
        <v>28491</v>
      </c>
      <c r="M327" s="87">
        <v>87.33</v>
      </c>
      <c r="N327" s="87"/>
      <c r="O327" s="87">
        <v>87.33</v>
      </c>
      <c r="P327" s="129" t="s">
        <v>200</v>
      </c>
      <c r="Q327" s="77" t="s">
        <v>747</v>
      </c>
      <c r="R327" s="85"/>
    </row>
    <row r="328" spans="1:18" ht="42">
      <c r="A328" s="73">
        <v>1300000000003</v>
      </c>
      <c r="B328" s="77" t="s">
        <v>751</v>
      </c>
      <c r="C328" s="73">
        <v>110138000593</v>
      </c>
      <c r="D328" s="173" t="s">
        <v>878</v>
      </c>
      <c r="E328" s="173">
        <v>126689.56</v>
      </c>
      <c r="F328" s="132" t="s">
        <v>141</v>
      </c>
      <c r="G328" s="133" t="s">
        <v>142</v>
      </c>
      <c r="H328" s="133" t="s">
        <v>748</v>
      </c>
      <c r="I328" s="74" t="s">
        <v>231</v>
      </c>
      <c r="J328" s="85">
        <v>2878</v>
      </c>
      <c r="K328" s="77" t="s">
        <v>802</v>
      </c>
      <c r="L328" s="86"/>
      <c r="M328" s="87">
        <v>358.02</v>
      </c>
      <c r="N328" s="87"/>
      <c r="O328" s="87">
        <v>358.02</v>
      </c>
      <c r="P328" s="129" t="s">
        <v>200</v>
      </c>
      <c r="Q328" s="77" t="s">
        <v>752</v>
      </c>
      <c r="R328" s="85"/>
    </row>
    <row r="329" spans="1:18" ht="42">
      <c r="A329" s="73">
        <v>1300000000004</v>
      </c>
      <c r="B329" s="77" t="s">
        <v>753</v>
      </c>
      <c r="C329" s="73">
        <v>110138000594</v>
      </c>
      <c r="D329" s="173" t="s">
        <v>811</v>
      </c>
      <c r="E329" s="173">
        <v>360190</v>
      </c>
      <c r="F329" s="132" t="s">
        <v>141</v>
      </c>
      <c r="G329" s="133" t="s">
        <v>148</v>
      </c>
      <c r="H329" s="133" t="s">
        <v>716</v>
      </c>
      <c r="I329" s="74" t="s">
        <v>231</v>
      </c>
      <c r="J329" s="85">
        <v>1000</v>
      </c>
      <c r="K329" s="77" t="s">
        <v>802</v>
      </c>
      <c r="L329" s="78">
        <v>27030</v>
      </c>
      <c r="M329" s="87">
        <v>738.7</v>
      </c>
      <c r="N329" s="87"/>
      <c r="O329" s="87">
        <v>738.7</v>
      </c>
      <c r="P329" s="129" t="s">
        <v>200</v>
      </c>
      <c r="Q329" s="77" t="s">
        <v>754</v>
      </c>
      <c r="R329" s="85"/>
    </row>
    <row r="330" spans="1:18" ht="42">
      <c r="A330" s="73">
        <v>1300000000005</v>
      </c>
      <c r="B330" s="77" t="s">
        <v>755</v>
      </c>
      <c r="C330" s="73">
        <v>110138000596</v>
      </c>
      <c r="D330" s="173" t="s">
        <v>810</v>
      </c>
      <c r="E330" s="173">
        <v>143307.45</v>
      </c>
      <c r="F330" s="132" t="s">
        <v>141</v>
      </c>
      <c r="G330" s="133" t="s">
        <v>148</v>
      </c>
      <c r="H330" s="84" t="s">
        <v>756</v>
      </c>
      <c r="I330" s="74" t="s">
        <v>231</v>
      </c>
      <c r="J330" s="85">
        <v>2145</v>
      </c>
      <c r="K330" s="77" t="s">
        <v>802</v>
      </c>
      <c r="L330" s="86"/>
      <c r="M330" s="87">
        <v>126.25</v>
      </c>
      <c r="N330" s="87"/>
      <c r="O330" s="87">
        <v>126.25</v>
      </c>
      <c r="P330" s="129" t="s">
        <v>200</v>
      </c>
      <c r="Q330" s="77" t="s">
        <v>757</v>
      </c>
      <c r="R330" s="85"/>
    </row>
    <row r="331" spans="1:18" ht="52.5">
      <c r="A331" s="73">
        <v>1300000000006</v>
      </c>
      <c r="B331" s="77" t="s">
        <v>760</v>
      </c>
      <c r="C331" s="73">
        <v>110138000597</v>
      </c>
      <c r="D331" s="173" t="s">
        <v>805</v>
      </c>
      <c r="E331" s="173">
        <v>37520.6</v>
      </c>
      <c r="F331" s="132" t="s">
        <v>141</v>
      </c>
      <c r="G331" s="133" t="s">
        <v>148</v>
      </c>
      <c r="H331" s="84" t="s">
        <v>640</v>
      </c>
      <c r="I331" s="74" t="s">
        <v>231</v>
      </c>
      <c r="J331" s="85">
        <v>28862</v>
      </c>
      <c r="K331" s="77" t="s">
        <v>802</v>
      </c>
      <c r="L331" s="86"/>
      <c r="M331" s="87">
        <v>1698.82</v>
      </c>
      <c r="N331" s="87"/>
      <c r="O331" s="87">
        <v>1698.82</v>
      </c>
      <c r="P331" s="129" t="s">
        <v>200</v>
      </c>
      <c r="Q331" s="77" t="s">
        <v>758</v>
      </c>
      <c r="R331" s="85"/>
    </row>
    <row r="332" spans="1:18" ht="42">
      <c r="A332" s="73">
        <v>1300000000007</v>
      </c>
      <c r="B332" s="77" t="s">
        <v>759</v>
      </c>
      <c r="C332" s="73">
        <v>110138000598</v>
      </c>
      <c r="D332" s="173" t="s">
        <v>806</v>
      </c>
      <c r="E332" s="173">
        <v>67962</v>
      </c>
      <c r="F332" s="132" t="s">
        <v>141</v>
      </c>
      <c r="G332" s="174" t="s">
        <v>148</v>
      </c>
      <c r="H332" s="77" t="s">
        <v>640</v>
      </c>
      <c r="I332" s="74" t="s">
        <v>231</v>
      </c>
      <c r="J332" s="85">
        <v>47745</v>
      </c>
      <c r="K332" s="77" t="s">
        <v>802</v>
      </c>
      <c r="L332" s="86"/>
      <c r="M332" s="87">
        <v>2837.05</v>
      </c>
      <c r="N332" s="87"/>
      <c r="O332" s="87">
        <v>2837.05</v>
      </c>
      <c r="P332" s="129" t="s">
        <v>200</v>
      </c>
      <c r="Q332" s="77" t="s">
        <v>761</v>
      </c>
      <c r="R332" s="85"/>
    </row>
    <row r="333" spans="1:18" ht="42">
      <c r="A333" s="73">
        <v>1300000000008</v>
      </c>
      <c r="B333" s="77" t="s">
        <v>762</v>
      </c>
      <c r="C333" s="73">
        <v>110138000599</v>
      </c>
      <c r="D333" s="173" t="s">
        <v>832</v>
      </c>
      <c r="E333" s="173">
        <v>3443728</v>
      </c>
      <c r="F333" s="132" t="s">
        <v>141</v>
      </c>
      <c r="G333" s="160" t="s">
        <v>142</v>
      </c>
      <c r="H333" s="77" t="s">
        <v>359</v>
      </c>
      <c r="I333" s="74" t="s">
        <v>231</v>
      </c>
      <c r="J333" s="85">
        <v>20960</v>
      </c>
      <c r="K333" s="77" t="s">
        <v>802</v>
      </c>
      <c r="L333" s="86"/>
      <c r="M333" s="87">
        <v>1233.71</v>
      </c>
      <c r="N333" s="87"/>
      <c r="O333" s="87">
        <v>1233.71</v>
      </c>
      <c r="P333" s="129" t="s">
        <v>200</v>
      </c>
      <c r="Q333" s="77" t="s">
        <v>763</v>
      </c>
      <c r="R333" s="85"/>
    </row>
    <row r="334" spans="1:18" ht="42">
      <c r="A334" s="73">
        <v>1300000000009</v>
      </c>
      <c r="B334" s="77" t="s">
        <v>762</v>
      </c>
      <c r="C334" s="73">
        <v>110138000600</v>
      </c>
      <c r="D334" s="173" t="s">
        <v>807</v>
      </c>
      <c r="E334" s="173">
        <v>929280.8</v>
      </c>
      <c r="F334" s="132" t="s">
        <v>141</v>
      </c>
      <c r="G334" s="160" t="s">
        <v>142</v>
      </c>
      <c r="H334" s="77" t="s">
        <v>359</v>
      </c>
      <c r="I334" s="74" t="s">
        <v>231</v>
      </c>
      <c r="J334" s="85">
        <v>5656</v>
      </c>
      <c r="K334" s="77" t="s">
        <v>802</v>
      </c>
      <c r="L334" s="86"/>
      <c r="M334" s="87">
        <v>332.91</v>
      </c>
      <c r="N334" s="87"/>
      <c r="O334" s="87">
        <v>332.91</v>
      </c>
      <c r="P334" s="129" t="s">
        <v>200</v>
      </c>
      <c r="Q334" s="77" t="s">
        <v>764</v>
      </c>
      <c r="R334" s="85"/>
    </row>
    <row r="335" spans="1:18" ht="42">
      <c r="A335" s="73">
        <v>1300000000010</v>
      </c>
      <c r="B335" s="77" t="s">
        <v>862</v>
      </c>
      <c r="C335" s="73">
        <v>110138000771</v>
      </c>
      <c r="D335" s="73" t="s">
        <v>863</v>
      </c>
      <c r="E335" s="73">
        <v>1</v>
      </c>
      <c r="F335" s="174" t="s">
        <v>141</v>
      </c>
      <c r="G335" s="160" t="s">
        <v>142</v>
      </c>
      <c r="H335" s="77" t="s">
        <v>864</v>
      </c>
      <c r="I335" s="74" t="s">
        <v>231</v>
      </c>
      <c r="J335" s="160">
        <v>4651</v>
      </c>
      <c r="K335" s="77" t="s">
        <v>802</v>
      </c>
      <c r="L335" s="86">
        <v>44357</v>
      </c>
      <c r="M335" s="87">
        <v>1</v>
      </c>
      <c r="N335" s="87"/>
      <c r="O335" s="87">
        <v>1</v>
      </c>
      <c r="P335" s="129" t="s">
        <v>200</v>
      </c>
      <c r="Q335" s="77" t="s">
        <v>865</v>
      </c>
      <c r="R335" s="85"/>
    </row>
    <row r="336" spans="1:18" ht="42">
      <c r="A336" s="73">
        <v>1300000000011</v>
      </c>
      <c r="B336" s="77" t="s">
        <v>862</v>
      </c>
      <c r="C336" s="73">
        <v>110138000772</v>
      </c>
      <c r="D336" s="73" t="s">
        <v>866</v>
      </c>
      <c r="E336" s="73">
        <v>1</v>
      </c>
      <c r="F336" s="174" t="s">
        <v>141</v>
      </c>
      <c r="G336" s="160" t="s">
        <v>142</v>
      </c>
      <c r="H336" s="77" t="s">
        <v>864</v>
      </c>
      <c r="I336" s="74" t="s">
        <v>231</v>
      </c>
      <c r="J336" s="160">
        <v>1553</v>
      </c>
      <c r="K336" s="77" t="s">
        <v>802</v>
      </c>
      <c r="L336" s="86">
        <v>44357</v>
      </c>
      <c r="M336" s="87">
        <v>1</v>
      </c>
      <c r="N336" s="87"/>
      <c r="O336" s="87">
        <v>1</v>
      </c>
      <c r="P336" s="129" t="s">
        <v>200</v>
      </c>
      <c r="Q336" s="77" t="s">
        <v>865</v>
      </c>
      <c r="R336" s="85"/>
    </row>
    <row r="337" spans="1:18" ht="42">
      <c r="A337" s="73">
        <v>1300000000012</v>
      </c>
      <c r="B337" s="77" t="s">
        <v>867</v>
      </c>
      <c r="C337" s="73">
        <v>110138000595</v>
      </c>
      <c r="D337" s="73" t="s">
        <v>808</v>
      </c>
      <c r="E337" s="73">
        <v>23184</v>
      </c>
      <c r="F337" s="174" t="s">
        <v>141</v>
      </c>
      <c r="G337" s="160" t="s">
        <v>142</v>
      </c>
      <c r="H337" s="77" t="s">
        <v>768</v>
      </c>
      <c r="I337" s="74" t="s">
        <v>231</v>
      </c>
      <c r="J337" s="160">
        <v>460</v>
      </c>
      <c r="K337" s="77" t="s">
        <v>802</v>
      </c>
      <c r="L337" s="86"/>
      <c r="M337" s="87">
        <v>27.08</v>
      </c>
      <c r="N337" s="87"/>
      <c r="O337" s="87">
        <v>27.08</v>
      </c>
      <c r="P337" s="129" t="s">
        <v>200</v>
      </c>
      <c r="Q337" s="77" t="s">
        <v>868</v>
      </c>
      <c r="R337" s="85"/>
    </row>
    <row r="338" spans="1:18" ht="73.5">
      <c r="A338" s="73">
        <v>1300000000013</v>
      </c>
      <c r="B338" s="77" t="s">
        <v>873</v>
      </c>
      <c r="C338" s="73">
        <v>110138000688</v>
      </c>
      <c r="D338" s="73" t="s">
        <v>874</v>
      </c>
      <c r="E338" s="73">
        <v>434880</v>
      </c>
      <c r="F338" s="174" t="s">
        <v>141</v>
      </c>
      <c r="G338" s="160" t="s">
        <v>142</v>
      </c>
      <c r="H338" s="77" t="s">
        <v>871</v>
      </c>
      <c r="I338" s="74" t="s">
        <v>231</v>
      </c>
      <c r="J338" s="160">
        <v>460</v>
      </c>
      <c r="K338" s="77" t="s">
        <v>802</v>
      </c>
      <c r="L338" s="86">
        <v>37902</v>
      </c>
      <c r="M338" s="87"/>
      <c r="N338" s="87"/>
      <c r="O338" s="87"/>
      <c r="P338" s="129" t="s">
        <v>200</v>
      </c>
      <c r="Q338" s="77" t="s">
        <v>875</v>
      </c>
      <c r="R338" s="85"/>
    </row>
    <row r="339" spans="1:18" ht="42">
      <c r="A339" s="73">
        <v>1300000000014</v>
      </c>
      <c r="B339" s="77" t="s">
        <v>759</v>
      </c>
      <c r="C339" s="73">
        <v>110138000773</v>
      </c>
      <c r="D339" s="73" t="s">
        <v>877</v>
      </c>
      <c r="E339" s="173">
        <v>67962</v>
      </c>
      <c r="F339" s="174" t="s">
        <v>141</v>
      </c>
      <c r="G339" s="160" t="s">
        <v>142</v>
      </c>
      <c r="H339" s="77" t="s">
        <v>640</v>
      </c>
      <c r="I339" s="74" t="s">
        <v>231</v>
      </c>
      <c r="J339" s="160">
        <v>455</v>
      </c>
      <c r="K339" s="77" t="s">
        <v>802</v>
      </c>
      <c r="L339" s="86"/>
      <c r="M339" s="87">
        <v>0.98</v>
      </c>
      <c r="N339" s="87"/>
      <c r="O339" s="87">
        <v>0.98</v>
      </c>
      <c r="P339" s="129" t="s">
        <v>200</v>
      </c>
      <c r="Q339" s="77" t="s">
        <v>761</v>
      </c>
      <c r="R339" s="85"/>
    </row>
    <row r="340" spans="1:18" ht="11.25">
      <c r="A340" s="206" t="s">
        <v>765</v>
      </c>
      <c r="B340" s="207"/>
      <c r="C340" s="207"/>
      <c r="D340" s="207"/>
      <c r="E340" s="207"/>
      <c r="F340" s="207"/>
      <c r="G340" s="208"/>
      <c r="H340" s="207"/>
      <c r="I340" s="207"/>
      <c r="J340" s="207"/>
      <c r="K340" s="207"/>
      <c r="L340" s="209"/>
      <c r="M340" s="87">
        <f>SUM(M326:M339)</f>
        <v>7565.169999999999</v>
      </c>
      <c r="N340" s="87">
        <f>SUM(N326:N339)</f>
        <v>0</v>
      </c>
      <c r="O340" s="87">
        <f>SUM(O326:O339)</f>
        <v>7565.169999999999</v>
      </c>
      <c r="P340" s="129"/>
      <c r="Q340" s="85"/>
      <c r="R340" s="85"/>
    </row>
    <row r="341" spans="1:18" ht="12" customHeight="1">
      <c r="A341" s="210" t="s">
        <v>766</v>
      </c>
      <c r="B341" s="207"/>
      <c r="C341" s="207"/>
      <c r="D341" s="207"/>
      <c r="E341" s="207"/>
      <c r="F341" s="207"/>
      <c r="G341" s="207"/>
      <c r="H341" s="207"/>
      <c r="I341" s="207"/>
      <c r="J341" s="207"/>
      <c r="K341" s="207"/>
      <c r="L341" s="209"/>
      <c r="M341" s="87">
        <f>M13+M323+M340</f>
        <v>16750.719999999998</v>
      </c>
      <c r="N341" s="87">
        <f>N13+N323+N340</f>
        <v>1952.7099999999998</v>
      </c>
      <c r="O341" s="87">
        <f>O13+O323+O340</f>
        <v>14798.009999999998</v>
      </c>
      <c r="P341" s="129"/>
      <c r="Q341" s="85"/>
      <c r="R341" s="85"/>
    </row>
    <row r="342" spans="1:18" ht="11.25" hidden="1">
      <c r="A342" s="4"/>
      <c r="B342" s="13"/>
      <c r="C342" s="4"/>
      <c r="D342" s="4"/>
      <c r="E342" s="4"/>
      <c r="F342" s="13"/>
      <c r="G342" s="13"/>
      <c r="H342" s="13"/>
      <c r="I342" s="13"/>
      <c r="J342" s="13"/>
      <c r="K342" s="13"/>
      <c r="L342" s="13"/>
      <c r="M342" s="16"/>
      <c r="N342" s="16"/>
      <c r="O342" s="16"/>
      <c r="P342" s="12"/>
      <c r="Q342" s="13"/>
      <c r="R342" s="13"/>
    </row>
    <row r="343" spans="1:18" ht="11.25" hidden="1">
      <c r="A343" s="4"/>
      <c r="B343" s="13"/>
      <c r="C343" s="4"/>
      <c r="D343" s="4"/>
      <c r="E343" s="4"/>
      <c r="F343" s="13"/>
      <c r="G343" s="13"/>
      <c r="H343" s="13"/>
      <c r="I343" s="13"/>
      <c r="J343" s="13"/>
      <c r="K343" s="13"/>
      <c r="L343" s="13"/>
      <c r="M343" s="16"/>
      <c r="N343" s="16"/>
      <c r="O343" s="16"/>
      <c r="P343" s="12"/>
      <c r="Q343" s="13"/>
      <c r="R343" s="13"/>
    </row>
    <row r="344" spans="1:18" ht="11.25" hidden="1">
      <c r="A344" s="4"/>
      <c r="B344" s="13"/>
      <c r="C344" s="4"/>
      <c r="D344" s="4"/>
      <c r="E344" s="4"/>
      <c r="F344" s="13"/>
      <c r="G344" s="13"/>
      <c r="H344" s="13"/>
      <c r="I344" s="13"/>
      <c r="J344" s="13"/>
      <c r="K344" s="13"/>
      <c r="L344" s="13"/>
      <c r="M344" s="16"/>
      <c r="N344" s="16"/>
      <c r="O344" s="16"/>
      <c r="P344" s="12"/>
      <c r="Q344" s="13"/>
      <c r="R344" s="13"/>
    </row>
    <row r="345" spans="1:18" ht="11.25" hidden="1">
      <c r="A345" s="4"/>
      <c r="B345" s="13"/>
      <c r="C345" s="4"/>
      <c r="D345" s="4"/>
      <c r="E345" s="4"/>
      <c r="F345" s="13"/>
      <c r="G345" s="13"/>
      <c r="H345" s="13"/>
      <c r="I345" s="13"/>
      <c r="J345" s="13"/>
      <c r="K345" s="13"/>
      <c r="L345" s="13"/>
      <c r="M345" s="16"/>
      <c r="N345" s="16"/>
      <c r="O345" s="16"/>
      <c r="P345" s="12"/>
      <c r="Q345" s="13"/>
      <c r="R345" s="13"/>
    </row>
    <row r="346" spans="1:18" ht="11.25" hidden="1">
      <c r="A346" s="4"/>
      <c r="B346" s="13"/>
      <c r="C346" s="4"/>
      <c r="D346" s="4"/>
      <c r="E346" s="4"/>
      <c r="F346" s="13"/>
      <c r="G346" s="13"/>
      <c r="H346" s="13"/>
      <c r="I346" s="13"/>
      <c r="J346" s="13"/>
      <c r="K346" s="13"/>
      <c r="L346" s="13"/>
      <c r="M346" s="16"/>
      <c r="N346" s="16"/>
      <c r="O346" s="16"/>
      <c r="P346" s="12"/>
      <c r="Q346" s="13"/>
      <c r="R346" s="13"/>
    </row>
    <row r="347" spans="1:18" ht="11.25" hidden="1">
      <c r="A347" s="4"/>
      <c r="B347" s="13"/>
      <c r="C347" s="4"/>
      <c r="D347" s="4"/>
      <c r="E347" s="4"/>
      <c r="F347" s="13"/>
      <c r="G347" s="13"/>
      <c r="H347" s="13"/>
      <c r="I347" s="13"/>
      <c r="J347" s="13"/>
      <c r="K347" s="13"/>
      <c r="L347" s="13"/>
      <c r="M347" s="16"/>
      <c r="N347" s="16"/>
      <c r="O347" s="16"/>
      <c r="P347" s="12"/>
      <c r="Q347" s="13"/>
      <c r="R347" s="13"/>
    </row>
    <row r="348" spans="1:18" ht="11.25" hidden="1">
      <c r="A348" s="4"/>
      <c r="B348" s="13"/>
      <c r="C348" s="4"/>
      <c r="D348" s="4"/>
      <c r="E348" s="4"/>
      <c r="F348" s="13"/>
      <c r="G348" s="13"/>
      <c r="H348" s="13"/>
      <c r="I348" s="13"/>
      <c r="J348" s="13"/>
      <c r="K348" s="13"/>
      <c r="L348" s="13"/>
      <c r="M348" s="16"/>
      <c r="N348" s="16"/>
      <c r="O348" s="16"/>
      <c r="P348" s="12"/>
      <c r="Q348" s="13"/>
      <c r="R348" s="13"/>
    </row>
    <row r="349" spans="1:18" ht="11.25" hidden="1">
      <c r="A349" s="4"/>
      <c r="B349" s="13"/>
      <c r="C349" s="4"/>
      <c r="D349" s="4"/>
      <c r="E349" s="4"/>
      <c r="F349" s="13"/>
      <c r="G349" s="13"/>
      <c r="H349" s="13"/>
      <c r="I349" s="13"/>
      <c r="J349" s="13"/>
      <c r="K349" s="13"/>
      <c r="L349" s="13"/>
      <c r="M349" s="16"/>
      <c r="N349" s="16"/>
      <c r="O349" s="16"/>
      <c r="P349" s="12"/>
      <c r="Q349" s="13"/>
      <c r="R349" s="13"/>
    </row>
    <row r="350" spans="1:18" ht="11.25" hidden="1">
      <c r="A350" s="4"/>
      <c r="B350" s="13"/>
      <c r="C350" s="4"/>
      <c r="D350" s="4"/>
      <c r="E350" s="4"/>
      <c r="F350" s="13"/>
      <c r="G350" s="13"/>
      <c r="H350" s="13"/>
      <c r="I350" s="13"/>
      <c r="J350" s="13"/>
      <c r="K350" s="13"/>
      <c r="L350" s="13"/>
      <c r="M350" s="16"/>
      <c r="N350" s="16"/>
      <c r="O350" s="16"/>
      <c r="P350" s="12"/>
      <c r="Q350" s="13"/>
      <c r="R350" s="13"/>
    </row>
    <row r="351" spans="1:18" ht="11.25" hidden="1">
      <c r="A351" s="4"/>
      <c r="B351" s="13"/>
      <c r="C351" s="4"/>
      <c r="D351" s="4"/>
      <c r="E351" s="4"/>
      <c r="F351" s="13"/>
      <c r="G351" s="13"/>
      <c r="H351" s="13"/>
      <c r="I351" s="13"/>
      <c r="J351" s="13"/>
      <c r="K351" s="13"/>
      <c r="L351" s="13"/>
      <c r="M351" s="16"/>
      <c r="N351" s="16"/>
      <c r="O351" s="16"/>
      <c r="P351" s="12"/>
      <c r="Q351" s="13"/>
      <c r="R351" s="13"/>
    </row>
    <row r="352" spans="1:18" ht="11.25" hidden="1">
      <c r="A352" s="4"/>
      <c r="B352" s="13"/>
      <c r="C352" s="4"/>
      <c r="D352" s="4"/>
      <c r="E352" s="4"/>
      <c r="F352" s="13"/>
      <c r="G352" s="13"/>
      <c r="H352" s="13"/>
      <c r="I352" s="13"/>
      <c r="J352" s="13"/>
      <c r="K352" s="13"/>
      <c r="L352" s="13"/>
      <c r="M352" s="16"/>
      <c r="N352" s="16"/>
      <c r="O352" s="16"/>
      <c r="P352" s="12"/>
      <c r="Q352" s="13"/>
      <c r="R352" s="13"/>
    </row>
    <row r="353" spans="1:18" ht="11.25" hidden="1">
      <c r="A353" s="4"/>
      <c r="B353" s="13"/>
      <c r="C353" s="4"/>
      <c r="D353" s="4"/>
      <c r="E353" s="4"/>
      <c r="F353" s="13"/>
      <c r="G353" s="13"/>
      <c r="H353" s="13"/>
      <c r="I353" s="13"/>
      <c r="J353" s="13"/>
      <c r="K353" s="13"/>
      <c r="L353" s="13"/>
      <c r="M353" s="16"/>
      <c r="N353" s="16"/>
      <c r="O353" s="16"/>
      <c r="P353" s="12"/>
      <c r="Q353" s="13"/>
      <c r="R353" s="13"/>
    </row>
    <row r="354" spans="1:18" ht="11.25" hidden="1">
      <c r="A354" s="4"/>
      <c r="B354" s="13"/>
      <c r="C354" s="4"/>
      <c r="D354" s="4"/>
      <c r="E354" s="4"/>
      <c r="F354" s="13"/>
      <c r="G354" s="13"/>
      <c r="H354" s="13"/>
      <c r="I354" s="13"/>
      <c r="J354" s="13"/>
      <c r="K354" s="13"/>
      <c r="L354" s="13"/>
      <c r="M354" s="16"/>
      <c r="N354" s="16"/>
      <c r="O354" s="16"/>
      <c r="P354" s="12"/>
      <c r="Q354" s="13"/>
      <c r="R354" s="13"/>
    </row>
    <row r="355" spans="1:18" ht="11.25" hidden="1">
      <c r="A355" s="4"/>
      <c r="B355" s="13"/>
      <c r="C355" s="4"/>
      <c r="D355" s="4"/>
      <c r="E355" s="4"/>
      <c r="F355" s="13"/>
      <c r="G355" s="13"/>
      <c r="H355" s="13"/>
      <c r="I355" s="13"/>
      <c r="J355" s="13"/>
      <c r="K355" s="13"/>
      <c r="L355" s="13"/>
      <c r="M355" s="16"/>
      <c r="N355" s="16"/>
      <c r="O355" s="16"/>
      <c r="P355" s="12"/>
      <c r="Q355" s="13"/>
      <c r="R355" s="13"/>
    </row>
    <row r="356" spans="1:18" ht="11.25" hidden="1">
      <c r="A356" s="4"/>
      <c r="B356" s="13"/>
      <c r="C356" s="4"/>
      <c r="D356" s="4"/>
      <c r="E356" s="4"/>
      <c r="F356" s="13"/>
      <c r="G356" s="13"/>
      <c r="H356" s="13"/>
      <c r="I356" s="13"/>
      <c r="J356" s="13"/>
      <c r="K356" s="13"/>
      <c r="L356" s="13"/>
      <c r="M356" s="16"/>
      <c r="N356" s="16"/>
      <c r="O356" s="16"/>
      <c r="P356" s="12"/>
      <c r="Q356" s="13"/>
      <c r="R356" s="13"/>
    </row>
    <row r="357" spans="1:18" ht="11.25" hidden="1">
      <c r="A357" s="4"/>
      <c r="B357" s="13"/>
      <c r="C357" s="4"/>
      <c r="D357" s="4"/>
      <c r="E357" s="4"/>
      <c r="F357" s="13"/>
      <c r="G357" s="13"/>
      <c r="H357" s="13"/>
      <c r="I357" s="13"/>
      <c r="J357" s="13"/>
      <c r="K357" s="13"/>
      <c r="L357" s="13"/>
      <c r="M357" s="16"/>
      <c r="N357" s="16"/>
      <c r="O357" s="16"/>
      <c r="P357" s="12"/>
      <c r="Q357" s="13"/>
      <c r="R357" s="13"/>
    </row>
    <row r="358" spans="1:18" ht="11.25" hidden="1">
      <c r="A358" s="4"/>
      <c r="B358" s="13"/>
      <c r="C358" s="4"/>
      <c r="D358" s="4"/>
      <c r="E358" s="4"/>
      <c r="F358" s="13"/>
      <c r="G358" s="13"/>
      <c r="H358" s="13"/>
      <c r="I358" s="13"/>
      <c r="J358" s="13"/>
      <c r="K358" s="13"/>
      <c r="L358" s="13"/>
      <c r="M358" s="16"/>
      <c r="N358" s="16"/>
      <c r="O358" s="16"/>
      <c r="P358" s="12"/>
      <c r="Q358" s="13"/>
      <c r="R358" s="13"/>
    </row>
    <row r="359" spans="1:18" ht="11.25" hidden="1">
      <c r="A359" s="4"/>
      <c r="B359" s="13"/>
      <c r="C359" s="4"/>
      <c r="D359" s="4"/>
      <c r="E359" s="4"/>
      <c r="F359" s="13"/>
      <c r="G359" s="13"/>
      <c r="H359" s="13"/>
      <c r="I359" s="13"/>
      <c r="J359" s="13"/>
      <c r="K359" s="13"/>
      <c r="L359" s="13"/>
      <c r="M359" s="16"/>
      <c r="N359" s="16"/>
      <c r="O359" s="16"/>
      <c r="P359" s="12"/>
      <c r="Q359" s="13"/>
      <c r="R359" s="13"/>
    </row>
    <row r="360" spans="1:18" ht="11.25" hidden="1">
      <c r="A360" s="4"/>
      <c r="B360" s="13"/>
      <c r="C360" s="4"/>
      <c r="D360" s="4"/>
      <c r="E360" s="4"/>
      <c r="F360" s="13"/>
      <c r="G360" s="13"/>
      <c r="H360" s="13"/>
      <c r="I360" s="13"/>
      <c r="J360" s="13"/>
      <c r="K360" s="13"/>
      <c r="L360" s="13"/>
      <c r="M360" s="16"/>
      <c r="N360" s="16"/>
      <c r="O360" s="16"/>
      <c r="P360" s="12"/>
      <c r="Q360" s="13"/>
      <c r="R360" s="13"/>
    </row>
    <row r="361" ht="12" customHeight="1"/>
    <row r="366" spans="1:6" ht="11.25">
      <c r="A366" s="56"/>
      <c r="B366" s="11"/>
      <c r="C366" s="56"/>
      <c r="D366" s="56"/>
      <c r="E366" s="56"/>
      <c r="F366" s="11"/>
    </row>
    <row r="367" spans="1:6" ht="11.25">
      <c r="A367" s="56"/>
      <c r="B367" s="11"/>
      <c r="C367" s="56"/>
      <c r="D367" s="56"/>
      <c r="E367" s="56"/>
      <c r="F367" s="11"/>
    </row>
    <row r="368" spans="1:6" ht="11.25">
      <c r="A368" s="56"/>
      <c r="B368" s="11"/>
      <c r="C368" s="56"/>
      <c r="D368" s="56"/>
      <c r="E368" s="56"/>
      <c r="F368" s="11"/>
    </row>
    <row r="369" spans="1:6" ht="11.25">
      <c r="A369" s="56"/>
      <c r="B369" s="11"/>
      <c r="C369" s="57"/>
      <c r="D369" s="57"/>
      <c r="E369" s="57"/>
      <c r="F369" s="11"/>
    </row>
    <row r="370" spans="1:6" ht="11.25">
      <c r="A370" s="56"/>
      <c r="B370" s="11"/>
      <c r="C370" s="56"/>
      <c r="D370" s="56"/>
      <c r="E370" s="56"/>
      <c r="F370" s="11"/>
    </row>
  </sheetData>
  <mergeCells count="47">
    <mergeCell ref="A298:R298"/>
    <mergeCell ref="F299:H299"/>
    <mergeCell ref="A340:L340"/>
    <mergeCell ref="A341:L341"/>
    <mergeCell ref="A324:R324"/>
    <mergeCell ref="A323:L323"/>
    <mergeCell ref="A202:R202"/>
    <mergeCell ref="A219:R219"/>
    <mergeCell ref="A235:R235"/>
    <mergeCell ref="A251:R251"/>
    <mergeCell ref="F203:H203"/>
    <mergeCell ref="F56:H56"/>
    <mergeCell ref="F69:H69"/>
    <mergeCell ref="F70:H70"/>
    <mergeCell ref="A68:R68"/>
    <mergeCell ref="F171:H171"/>
    <mergeCell ref="F187:H187"/>
    <mergeCell ref="A103:R103"/>
    <mergeCell ref="A120:R120"/>
    <mergeCell ref="A137:R137"/>
    <mergeCell ref="A154:R154"/>
    <mergeCell ref="A170:R170"/>
    <mergeCell ref="A186:R186"/>
    <mergeCell ref="A1:R1"/>
    <mergeCell ref="A2:R2"/>
    <mergeCell ref="A3:R3"/>
    <mergeCell ref="A4:R4"/>
    <mergeCell ref="F5:H5"/>
    <mergeCell ref="F6:H6"/>
    <mergeCell ref="A13:L13"/>
    <mergeCell ref="P13:R13"/>
    <mergeCell ref="A14:R14"/>
    <mergeCell ref="F121:H121"/>
    <mergeCell ref="F138:H138"/>
    <mergeCell ref="F155:H155"/>
    <mergeCell ref="F104:H104"/>
    <mergeCell ref="A15:R15"/>
    <mergeCell ref="A21:R21"/>
    <mergeCell ref="F22:H22"/>
    <mergeCell ref="A85:R85"/>
    <mergeCell ref="F86:H86"/>
    <mergeCell ref="F283:H283"/>
    <mergeCell ref="F220:H220"/>
    <mergeCell ref="F236:H236"/>
    <mergeCell ref="F267:H267"/>
    <mergeCell ref="A266:R266"/>
    <mergeCell ref="A282:R282"/>
  </mergeCells>
  <dataValidations count="1">
    <dataValidation type="textLength" allowBlank="1" showInputMessage="1" showErrorMessage="1" sqref="A342:A365 C369:E369 A367:A65536 A326:A339 A155:A169 A267:A281 A283:A297 A74:A84 A69:A70 A86:A102 A252:A265 A236:A250 A220:A234 A203:A218 A187:A201 A171:A185 A104:A119 A121:A136 A138:A153 A14 A1:A12 A22:A67 A16:A20 A299:A322">
      <formula1>13</formula1>
      <formula2>13</formula2>
    </dataValidation>
  </dataValidations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23">
      <selection activeCell="J31" sqref="J31"/>
    </sheetView>
  </sheetViews>
  <sheetFormatPr defaultColWidth="9.140625" defaultRowHeight="12.75" outlineLevelCol="1"/>
  <cols>
    <col min="1" max="1" width="11.8515625" style="28" customWidth="1"/>
    <col min="2" max="2" width="15.421875" style="29" customWidth="1"/>
    <col min="3" max="3" width="11.140625" style="28" customWidth="1" outlineLevel="1"/>
    <col min="4" max="4" width="7.7109375" style="29" customWidth="1" outlineLevel="1"/>
    <col min="5" max="5" width="10.57421875" style="29" customWidth="1" outlineLevel="1"/>
    <col min="6" max="6" width="9.7109375" style="29" customWidth="1" outlineLevel="1"/>
    <col min="7" max="7" width="9.28125" style="29" customWidth="1" outlineLevel="1"/>
    <col min="8" max="8" width="6.00390625" style="29" customWidth="1"/>
    <col min="9" max="9" width="9.00390625" style="29" customWidth="1"/>
    <col min="10" max="10" width="9.57421875" style="30" customWidth="1"/>
    <col min="11" max="11" width="8.7109375" style="30" customWidth="1"/>
    <col min="12" max="12" width="9.421875" style="30" customWidth="1"/>
    <col min="13" max="13" width="4.8515625" style="31" customWidth="1"/>
    <col min="14" max="14" width="13.8515625" style="29" customWidth="1"/>
    <col min="15" max="15" width="7.140625" style="29" customWidth="1"/>
    <col min="16" max="16384" width="9.140625" style="1" customWidth="1"/>
  </cols>
  <sheetData>
    <row r="1" spans="1:15" ht="11.25">
      <c r="A1" s="217">
        <v>28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1:15" ht="12.75">
      <c r="A2" s="197" t="s">
        <v>221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1:15" ht="11.25">
      <c r="A3" s="218" t="s">
        <v>222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</row>
    <row r="4" spans="1:15" ht="11.25">
      <c r="A4" s="221" t="s">
        <v>223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3"/>
    </row>
    <row r="5" spans="1:15" s="3" customFormat="1" ht="102" customHeight="1">
      <c r="A5" s="19" t="s">
        <v>133</v>
      </c>
      <c r="B5" s="20" t="s">
        <v>134</v>
      </c>
      <c r="C5" s="19" t="s">
        <v>135</v>
      </c>
      <c r="D5" s="227" t="s">
        <v>136</v>
      </c>
      <c r="E5" s="227"/>
      <c r="F5" s="227"/>
      <c r="G5" s="20" t="s">
        <v>788</v>
      </c>
      <c r="H5" s="2" t="s">
        <v>787</v>
      </c>
      <c r="I5" s="20" t="s">
        <v>793</v>
      </c>
      <c r="J5" s="21" t="s">
        <v>264</v>
      </c>
      <c r="K5" s="21" t="s">
        <v>801</v>
      </c>
      <c r="L5" s="21" t="s">
        <v>265</v>
      </c>
      <c r="M5" s="20" t="s">
        <v>137</v>
      </c>
      <c r="N5" s="20" t="s">
        <v>138</v>
      </c>
      <c r="O5" s="20" t="s">
        <v>139</v>
      </c>
    </row>
    <row r="6" spans="1:15" s="3" customFormat="1" ht="9.75" customHeight="1">
      <c r="A6" s="19">
        <v>1</v>
      </c>
      <c r="B6" s="20">
        <v>2</v>
      </c>
      <c r="C6" s="19">
        <v>3</v>
      </c>
      <c r="D6" s="228">
        <v>4</v>
      </c>
      <c r="E6" s="229"/>
      <c r="F6" s="230"/>
      <c r="G6" s="65">
        <v>5</v>
      </c>
      <c r="H6" s="20">
        <v>6</v>
      </c>
      <c r="I6" s="20">
        <v>7</v>
      </c>
      <c r="J6" s="19">
        <v>8</v>
      </c>
      <c r="K6" s="19">
        <v>9</v>
      </c>
      <c r="L6" s="19">
        <v>10</v>
      </c>
      <c r="M6" s="20">
        <v>11</v>
      </c>
      <c r="N6" s="22">
        <v>12</v>
      </c>
      <c r="O6" s="20">
        <v>13</v>
      </c>
    </row>
    <row r="7" spans="1:15" s="3" customFormat="1" ht="72" hidden="1">
      <c r="A7" s="9">
        <v>2100000000001</v>
      </c>
      <c r="B7" s="18" t="s">
        <v>224</v>
      </c>
      <c r="C7" s="22" t="s">
        <v>225</v>
      </c>
      <c r="D7" s="6" t="s">
        <v>141</v>
      </c>
      <c r="E7" s="7" t="s">
        <v>142</v>
      </c>
      <c r="F7" s="8" t="s">
        <v>151</v>
      </c>
      <c r="G7" s="8"/>
      <c r="H7" s="20"/>
      <c r="I7" s="33">
        <v>36526</v>
      </c>
      <c r="J7" s="23">
        <v>212.78</v>
      </c>
      <c r="K7" s="23"/>
      <c r="L7" s="23" t="s">
        <v>158</v>
      </c>
      <c r="M7" s="20" t="s">
        <v>200</v>
      </c>
      <c r="N7" s="35" t="s">
        <v>144</v>
      </c>
      <c r="O7" s="46" t="s">
        <v>254</v>
      </c>
    </row>
    <row r="8" spans="1:15" s="3" customFormat="1" ht="67.5" customHeight="1">
      <c r="A8" s="9">
        <v>2100000000001</v>
      </c>
      <c r="B8" s="18" t="s">
        <v>226</v>
      </c>
      <c r="C8" s="24">
        <v>110135000003</v>
      </c>
      <c r="D8" s="6" t="s">
        <v>141</v>
      </c>
      <c r="E8" s="7" t="s">
        <v>142</v>
      </c>
      <c r="F8" s="8" t="s">
        <v>151</v>
      </c>
      <c r="G8" s="8" t="s">
        <v>231</v>
      </c>
      <c r="H8" s="5" t="s">
        <v>802</v>
      </c>
      <c r="I8" s="33">
        <v>40262</v>
      </c>
      <c r="J8" s="23">
        <v>390</v>
      </c>
      <c r="K8" s="23">
        <v>390</v>
      </c>
      <c r="L8" s="23">
        <v>0</v>
      </c>
      <c r="M8" s="20" t="s">
        <v>200</v>
      </c>
      <c r="N8" s="35" t="s">
        <v>249</v>
      </c>
      <c r="O8" s="20"/>
    </row>
    <row r="9" spans="1:15" s="3" customFormat="1" ht="78.75">
      <c r="A9" s="9">
        <v>2100000000002</v>
      </c>
      <c r="B9" s="5" t="s">
        <v>719</v>
      </c>
      <c r="C9" s="19">
        <v>110138000092</v>
      </c>
      <c r="D9" s="6" t="s">
        <v>141</v>
      </c>
      <c r="E9" s="7" t="s">
        <v>142</v>
      </c>
      <c r="F9" s="34" t="s">
        <v>734</v>
      </c>
      <c r="G9" s="8" t="s">
        <v>231</v>
      </c>
      <c r="H9" s="5" t="s">
        <v>802</v>
      </c>
      <c r="I9" s="32">
        <v>41535</v>
      </c>
      <c r="J9" s="21">
        <v>1000.007</v>
      </c>
      <c r="K9" s="21">
        <v>308.34</v>
      </c>
      <c r="L9" s="21">
        <f aca="true" t="shared" si="0" ref="L9:L28">J9-K9</f>
        <v>691.6669999999999</v>
      </c>
      <c r="M9" s="20" t="s">
        <v>200</v>
      </c>
      <c r="N9" s="63" t="s">
        <v>701</v>
      </c>
      <c r="O9" s="20"/>
    </row>
    <row r="10" spans="1:15" s="3" customFormat="1" ht="66" customHeight="1">
      <c r="A10" s="9">
        <v>2100000000003</v>
      </c>
      <c r="B10" s="5" t="s">
        <v>717</v>
      </c>
      <c r="C10" s="19">
        <v>110138000120</v>
      </c>
      <c r="D10" s="6" t="s">
        <v>141</v>
      </c>
      <c r="E10" s="58" t="s">
        <v>148</v>
      </c>
      <c r="F10" s="34" t="s">
        <v>718</v>
      </c>
      <c r="G10" s="8" t="s">
        <v>231</v>
      </c>
      <c r="H10" s="5" t="s">
        <v>802</v>
      </c>
      <c r="I10" s="32">
        <v>41596</v>
      </c>
      <c r="J10" s="21">
        <v>99.99</v>
      </c>
      <c r="K10" s="21">
        <v>30.55</v>
      </c>
      <c r="L10" s="21">
        <f t="shared" si="0"/>
        <v>69.44</v>
      </c>
      <c r="M10" s="20" t="s">
        <v>200</v>
      </c>
      <c r="N10" s="5" t="s">
        <v>702</v>
      </c>
      <c r="O10" s="20"/>
    </row>
    <row r="11" spans="1:15" s="3" customFormat="1" ht="66.75" customHeight="1">
      <c r="A11" s="9">
        <v>2100000000004</v>
      </c>
      <c r="B11" s="55" t="s">
        <v>720</v>
      </c>
      <c r="C11" s="19">
        <v>110138000316</v>
      </c>
      <c r="D11" s="6" t="s">
        <v>141</v>
      </c>
      <c r="E11" s="5" t="s">
        <v>148</v>
      </c>
      <c r="F11" s="34" t="s">
        <v>718</v>
      </c>
      <c r="G11" s="8" t="s">
        <v>231</v>
      </c>
      <c r="H11" s="5" t="s">
        <v>802</v>
      </c>
      <c r="I11" s="32">
        <v>41578</v>
      </c>
      <c r="J11" s="21">
        <v>99.9</v>
      </c>
      <c r="K11" s="21">
        <v>30.25</v>
      </c>
      <c r="L11" s="21">
        <f t="shared" si="0"/>
        <v>69.65</v>
      </c>
      <c r="M11" s="20" t="s">
        <v>200</v>
      </c>
      <c r="N11" s="5" t="s">
        <v>721</v>
      </c>
      <c r="O11" s="20"/>
    </row>
    <row r="12" spans="1:15" s="3" customFormat="1" ht="112.5">
      <c r="A12" s="9">
        <v>2100000000005</v>
      </c>
      <c r="B12" s="5" t="s">
        <v>729</v>
      </c>
      <c r="C12" s="19">
        <v>110138000425</v>
      </c>
      <c r="D12" s="6" t="s">
        <v>141</v>
      </c>
      <c r="E12" s="7" t="s">
        <v>142</v>
      </c>
      <c r="F12" s="34" t="s">
        <v>727</v>
      </c>
      <c r="G12" s="8" t="s">
        <v>231</v>
      </c>
      <c r="H12" s="5" t="s">
        <v>802</v>
      </c>
      <c r="I12" s="32">
        <v>41855</v>
      </c>
      <c r="J12" s="21">
        <v>348.38</v>
      </c>
      <c r="K12" s="21">
        <v>96.77</v>
      </c>
      <c r="L12" s="21">
        <f t="shared" si="0"/>
        <v>251.61</v>
      </c>
      <c r="M12" s="20" t="s">
        <v>200</v>
      </c>
      <c r="N12" s="5" t="s">
        <v>728</v>
      </c>
      <c r="O12" s="20"/>
    </row>
    <row r="13" spans="1:15" s="3" customFormat="1" ht="101.25">
      <c r="A13" s="9">
        <v>2100000000006</v>
      </c>
      <c r="B13" s="5" t="s">
        <v>821</v>
      </c>
      <c r="C13" s="19">
        <v>110138000428</v>
      </c>
      <c r="D13" s="6" t="s">
        <v>141</v>
      </c>
      <c r="E13" s="7" t="s">
        <v>142</v>
      </c>
      <c r="F13" s="34" t="s">
        <v>730</v>
      </c>
      <c r="G13" s="8" t="s">
        <v>231</v>
      </c>
      <c r="H13" s="5" t="s">
        <v>802</v>
      </c>
      <c r="I13" s="32">
        <v>41871</v>
      </c>
      <c r="J13" s="21">
        <v>351.49</v>
      </c>
      <c r="K13" s="21">
        <v>97.64</v>
      </c>
      <c r="L13" s="21">
        <f t="shared" si="0"/>
        <v>253.85000000000002</v>
      </c>
      <c r="M13" s="20" t="s">
        <v>200</v>
      </c>
      <c r="N13" s="5" t="s">
        <v>731</v>
      </c>
      <c r="O13" s="20"/>
    </row>
    <row r="14" spans="1:15" s="3" customFormat="1" ht="101.25">
      <c r="A14" s="9">
        <v>2100000000007</v>
      </c>
      <c r="B14" s="5" t="s">
        <v>732</v>
      </c>
      <c r="C14" s="19">
        <v>110138000447</v>
      </c>
      <c r="D14" s="6" t="s">
        <v>141</v>
      </c>
      <c r="E14" s="7" t="s">
        <v>142</v>
      </c>
      <c r="F14" s="34" t="s">
        <v>733</v>
      </c>
      <c r="G14" s="8" t="s">
        <v>231</v>
      </c>
      <c r="H14" s="5" t="s">
        <v>802</v>
      </c>
      <c r="I14" s="32">
        <v>41894</v>
      </c>
      <c r="J14" s="21">
        <v>665.1</v>
      </c>
      <c r="K14" s="21">
        <v>182.9</v>
      </c>
      <c r="L14" s="21">
        <f t="shared" si="0"/>
        <v>482.20000000000005</v>
      </c>
      <c r="M14" s="20" t="s">
        <v>200</v>
      </c>
      <c r="N14" s="5" t="s">
        <v>735</v>
      </c>
      <c r="O14" s="20"/>
    </row>
    <row r="15" spans="1:15" s="3" customFormat="1" ht="66.75" customHeight="1">
      <c r="A15" s="9">
        <v>2100000000008</v>
      </c>
      <c r="B15" s="5" t="s">
        <v>769</v>
      </c>
      <c r="C15" s="19">
        <v>110138000093</v>
      </c>
      <c r="D15" s="6" t="s">
        <v>141</v>
      </c>
      <c r="E15" s="7" t="s">
        <v>142</v>
      </c>
      <c r="F15" s="34" t="s">
        <v>733</v>
      </c>
      <c r="G15" s="8" t="s">
        <v>231</v>
      </c>
      <c r="H15" s="5" t="s">
        <v>802</v>
      </c>
      <c r="I15" s="32">
        <v>41548</v>
      </c>
      <c r="J15" s="21">
        <v>99.9</v>
      </c>
      <c r="K15" s="21">
        <v>99.9</v>
      </c>
      <c r="L15" s="21">
        <f t="shared" si="0"/>
        <v>0</v>
      </c>
      <c r="M15" s="20" t="s">
        <v>200</v>
      </c>
      <c r="N15" s="5" t="s">
        <v>783</v>
      </c>
      <c r="O15" s="20"/>
    </row>
    <row r="16" spans="1:15" s="3" customFormat="1" ht="67.5" customHeight="1">
      <c r="A16" s="9">
        <v>2100000000009</v>
      </c>
      <c r="B16" s="5" t="s">
        <v>770</v>
      </c>
      <c r="C16" s="19">
        <v>110138000608</v>
      </c>
      <c r="D16" s="6" t="s">
        <v>141</v>
      </c>
      <c r="E16" s="7" t="s">
        <v>142</v>
      </c>
      <c r="F16" s="34"/>
      <c r="G16" s="8" t="s">
        <v>231</v>
      </c>
      <c r="H16" s="5" t="s">
        <v>802</v>
      </c>
      <c r="I16" s="32">
        <v>42114</v>
      </c>
      <c r="J16" s="21">
        <v>78.34</v>
      </c>
      <c r="K16" s="21">
        <v>40.04</v>
      </c>
      <c r="L16" s="21">
        <f t="shared" si="0"/>
        <v>38.300000000000004</v>
      </c>
      <c r="M16" s="20" t="s">
        <v>200</v>
      </c>
      <c r="N16" s="5" t="s">
        <v>784</v>
      </c>
      <c r="O16" s="20"/>
    </row>
    <row r="17" spans="1:15" s="3" customFormat="1" ht="66.75" customHeight="1">
      <c r="A17" s="9">
        <v>2100000000010</v>
      </c>
      <c r="B17" s="5" t="s">
        <v>771</v>
      </c>
      <c r="C17" s="19">
        <v>110138000644</v>
      </c>
      <c r="D17" s="6" t="s">
        <v>141</v>
      </c>
      <c r="E17" s="7" t="s">
        <v>142</v>
      </c>
      <c r="F17" s="34" t="s">
        <v>772</v>
      </c>
      <c r="G17" s="8" t="s">
        <v>231</v>
      </c>
      <c r="H17" s="5" t="s">
        <v>802</v>
      </c>
      <c r="I17" s="32">
        <v>42254</v>
      </c>
      <c r="J17" s="21">
        <v>437.94</v>
      </c>
      <c r="K17" s="21">
        <v>105.84</v>
      </c>
      <c r="L17" s="21">
        <f t="shared" si="0"/>
        <v>332.1</v>
      </c>
      <c r="M17" s="20" t="s">
        <v>200</v>
      </c>
      <c r="N17" s="5" t="s">
        <v>785</v>
      </c>
      <c r="O17" s="20"/>
    </row>
    <row r="18" spans="1:15" s="3" customFormat="1" ht="66.75" customHeight="1">
      <c r="A18" s="9">
        <v>2100000000011</v>
      </c>
      <c r="B18" s="5" t="s">
        <v>773</v>
      </c>
      <c r="C18" s="19">
        <v>110138000645</v>
      </c>
      <c r="D18" s="6" t="s">
        <v>141</v>
      </c>
      <c r="E18" s="7" t="s">
        <v>142</v>
      </c>
      <c r="F18" s="34" t="s">
        <v>774</v>
      </c>
      <c r="G18" s="8" t="s">
        <v>231</v>
      </c>
      <c r="H18" s="5" t="s">
        <v>802</v>
      </c>
      <c r="I18" s="32">
        <v>42254</v>
      </c>
      <c r="J18" s="21">
        <v>357.76</v>
      </c>
      <c r="K18" s="21">
        <v>86.46</v>
      </c>
      <c r="L18" s="21">
        <f t="shared" si="0"/>
        <v>271.3</v>
      </c>
      <c r="M18" s="20" t="s">
        <v>200</v>
      </c>
      <c r="N18" s="5" t="s">
        <v>786</v>
      </c>
      <c r="O18" s="20"/>
    </row>
    <row r="19" spans="1:15" s="3" customFormat="1" ht="67.5" customHeight="1">
      <c r="A19" s="9">
        <v>2100000000001</v>
      </c>
      <c r="B19" s="18" t="s">
        <v>828</v>
      </c>
      <c r="C19" s="24">
        <v>110135000004</v>
      </c>
      <c r="D19" s="6" t="s">
        <v>141</v>
      </c>
      <c r="E19" s="7" t="s">
        <v>142</v>
      </c>
      <c r="F19" s="8" t="s">
        <v>151</v>
      </c>
      <c r="G19" s="8" t="s">
        <v>231</v>
      </c>
      <c r="H19" s="5" t="s">
        <v>802</v>
      </c>
      <c r="I19" s="33">
        <v>42578</v>
      </c>
      <c r="J19" s="23">
        <v>497.8</v>
      </c>
      <c r="K19" s="23">
        <v>456.32</v>
      </c>
      <c r="L19" s="23">
        <f t="shared" si="0"/>
        <v>41.48000000000002</v>
      </c>
      <c r="M19" s="20" t="s">
        <v>200</v>
      </c>
      <c r="N19" s="176" t="s">
        <v>831</v>
      </c>
      <c r="O19" s="20"/>
    </row>
    <row r="20" spans="1:15" s="3" customFormat="1" ht="66.75" customHeight="1">
      <c r="A20" s="9">
        <v>2100000000012</v>
      </c>
      <c r="B20" s="5" t="s">
        <v>825</v>
      </c>
      <c r="C20" s="19">
        <v>110138000648</v>
      </c>
      <c r="D20" s="6" t="s">
        <v>141</v>
      </c>
      <c r="E20" s="7" t="s">
        <v>142</v>
      </c>
      <c r="F20" s="34" t="s">
        <v>409</v>
      </c>
      <c r="G20" s="8" t="s">
        <v>231</v>
      </c>
      <c r="H20" s="5" t="s">
        <v>802</v>
      </c>
      <c r="I20" s="32">
        <v>42682</v>
      </c>
      <c r="J20" s="21">
        <v>309</v>
      </c>
      <c r="K20" s="21">
        <v>62.66</v>
      </c>
      <c r="L20" s="21">
        <f t="shared" si="0"/>
        <v>246.34</v>
      </c>
      <c r="M20" s="20" t="s">
        <v>200</v>
      </c>
      <c r="N20" s="176" t="s">
        <v>829</v>
      </c>
      <c r="O20" s="20"/>
    </row>
    <row r="21" spans="1:15" s="3" customFormat="1" ht="66.75" customHeight="1">
      <c r="A21" s="9">
        <v>2100000000013</v>
      </c>
      <c r="B21" s="5" t="s">
        <v>826</v>
      </c>
      <c r="C21" s="19">
        <v>110138000649</v>
      </c>
      <c r="D21" s="6" t="s">
        <v>141</v>
      </c>
      <c r="E21" s="7" t="s">
        <v>142</v>
      </c>
      <c r="F21" s="34" t="s">
        <v>827</v>
      </c>
      <c r="G21" s="8" t="s">
        <v>231</v>
      </c>
      <c r="H21" s="5" t="s">
        <v>802</v>
      </c>
      <c r="I21" s="32">
        <v>42682</v>
      </c>
      <c r="J21" s="21">
        <v>272</v>
      </c>
      <c r="K21" s="21">
        <v>55.16</v>
      </c>
      <c r="L21" s="21">
        <f t="shared" si="0"/>
        <v>216.84</v>
      </c>
      <c r="M21" s="20" t="s">
        <v>200</v>
      </c>
      <c r="N21" s="176" t="s">
        <v>829</v>
      </c>
      <c r="O21" s="20"/>
    </row>
    <row r="22" spans="1:15" s="3" customFormat="1" ht="66.75" customHeight="1">
      <c r="A22" s="9">
        <v>2100000000014</v>
      </c>
      <c r="B22" s="5" t="s">
        <v>822</v>
      </c>
      <c r="C22" s="19">
        <v>110138000656</v>
      </c>
      <c r="D22" s="6" t="s">
        <v>141</v>
      </c>
      <c r="E22" s="7" t="s">
        <v>148</v>
      </c>
      <c r="F22" s="34" t="s">
        <v>823</v>
      </c>
      <c r="G22" s="8" t="s">
        <v>231</v>
      </c>
      <c r="H22" s="5" t="s">
        <v>802</v>
      </c>
      <c r="I22" s="32">
        <v>42978</v>
      </c>
      <c r="J22" s="21">
        <v>349.99</v>
      </c>
      <c r="K22" s="21">
        <v>62.22</v>
      </c>
      <c r="L22" s="21">
        <f t="shared" si="0"/>
        <v>287.77</v>
      </c>
      <c r="M22" s="20" t="s">
        <v>200</v>
      </c>
      <c r="N22" s="176" t="s">
        <v>830</v>
      </c>
      <c r="O22" s="20"/>
    </row>
    <row r="23" spans="1:15" s="3" customFormat="1" ht="66.75" customHeight="1">
      <c r="A23" s="9">
        <v>2100000000015</v>
      </c>
      <c r="B23" s="5" t="s">
        <v>824</v>
      </c>
      <c r="C23" s="19">
        <v>110138000655</v>
      </c>
      <c r="D23" s="6" t="s">
        <v>141</v>
      </c>
      <c r="E23" s="7" t="s">
        <v>142</v>
      </c>
      <c r="F23" s="34" t="s">
        <v>303</v>
      </c>
      <c r="G23" s="8" t="s">
        <v>231</v>
      </c>
      <c r="H23" s="5" t="s">
        <v>802</v>
      </c>
      <c r="I23" s="32">
        <v>42978</v>
      </c>
      <c r="J23" s="21">
        <v>349.99</v>
      </c>
      <c r="K23" s="21">
        <v>62.22</v>
      </c>
      <c r="L23" s="21">
        <f t="shared" si="0"/>
        <v>287.77</v>
      </c>
      <c r="M23" s="20" t="s">
        <v>200</v>
      </c>
      <c r="N23" s="176" t="s">
        <v>830</v>
      </c>
      <c r="O23" s="20"/>
    </row>
    <row r="24" spans="1:15" s="3" customFormat="1" ht="66.75" customHeight="1">
      <c r="A24" s="9">
        <v>2100000000016</v>
      </c>
      <c r="B24" s="5" t="s">
        <v>833</v>
      </c>
      <c r="C24" s="19">
        <v>110138000660</v>
      </c>
      <c r="D24" s="6" t="s">
        <v>141</v>
      </c>
      <c r="E24" s="7" t="s">
        <v>142</v>
      </c>
      <c r="F24" s="34" t="s">
        <v>388</v>
      </c>
      <c r="G24" s="8" t="s">
        <v>231</v>
      </c>
      <c r="H24" s="5" t="s">
        <v>802</v>
      </c>
      <c r="I24" s="32">
        <v>43372</v>
      </c>
      <c r="J24" s="21">
        <v>639.92</v>
      </c>
      <c r="K24" s="21">
        <v>90.65</v>
      </c>
      <c r="L24" s="21">
        <f>J24-K24</f>
        <v>549.27</v>
      </c>
      <c r="M24" s="20" t="s">
        <v>200</v>
      </c>
      <c r="N24" s="176" t="s">
        <v>830</v>
      </c>
      <c r="O24" s="20"/>
    </row>
    <row r="25" spans="1:15" s="3" customFormat="1" ht="66.75" customHeight="1">
      <c r="A25" s="9">
        <v>2100000000017</v>
      </c>
      <c r="B25" s="5" t="s">
        <v>853</v>
      </c>
      <c r="C25" s="19">
        <v>110138000760</v>
      </c>
      <c r="D25" s="6" t="s">
        <v>141</v>
      </c>
      <c r="E25" s="7" t="s">
        <v>142</v>
      </c>
      <c r="F25" s="34" t="s">
        <v>149</v>
      </c>
      <c r="G25" s="8" t="s">
        <v>231</v>
      </c>
      <c r="H25" s="5" t="s">
        <v>802</v>
      </c>
      <c r="I25" s="32">
        <v>43732</v>
      </c>
      <c r="J25" s="21">
        <v>400.8</v>
      </c>
      <c r="K25" s="21">
        <v>400.8</v>
      </c>
      <c r="L25" s="21">
        <f>J25-K25</f>
        <v>0</v>
      </c>
      <c r="M25" s="20" t="s">
        <v>200</v>
      </c>
      <c r="N25" s="176" t="s">
        <v>830</v>
      </c>
      <c r="O25" s="20"/>
    </row>
    <row r="26" spans="1:15" s="3" customFormat="1" ht="66.75" customHeight="1">
      <c r="A26" s="9">
        <v>2100000000018</v>
      </c>
      <c r="B26" s="5" t="s">
        <v>855</v>
      </c>
      <c r="C26" s="19">
        <v>110138000770</v>
      </c>
      <c r="D26" s="6" t="s">
        <v>141</v>
      </c>
      <c r="E26" s="7" t="s">
        <v>142</v>
      </c>
      <c r="F26" s="34" t="s">
        <v>149</v>
      </c>
      <c r="G26" s="8" t="s">
        <v>231</v>
      </c>
      <c r="H26" s="5" t="s">
        <v>802</v>
      </c>
      <c r="I26" s="32">
        <v>44161</v>
      </c>
      <c r="J26" s="21">
        <v>80.216</v>
      </c>
      <c r="K26" s="21">
        <v>80.22</v>
      </c>
      <c r="L26" s="21">
        <f>J26-K26</f>
        <v>-0.0040000000000048885</v>
      </c>
      <c r="M26" s="20" t="s">
        <v>200</v>
      </c>
      <c r="N26" s="176" t="s">
        <v>861</v>
      </c>
      <c r="O26" s="20"/>
    </row>
    <row r="27" spans="1:15" s="3" customFormat="1" ht="66.75" customHeight="1">
      <c r="A27" s="9">
        <v>2100000000019</v>
      </c>
      <c r="B27" s="5" t="s">
        <v>856</v>
      </c>
      <c r="C27" s="19">
        <v>110138000769</v>
      </c>
      <c r="D27" s="6" t="s">
        <v>141</v>
      </c>
      <c r="E27" s="7" t="s">
        <v>142</v>
      </c>
      <c r="F27" s="34"/>
      <c r="G27" s="8" t="s">
        <v>231</v>
      </c>
      <c r="H27" s="5" t="s">
        <v>802</v>
      </c>
      <c r="I27" s="32">
        <v>43993</v>
      </c>
      <c r="J27" s="21">
        <v>43.16</v>
      </c>
      <c r="K27" s="21">
        <v>43.16</v>
      </c>
      <c r="L27" s="21">
        <f>J27-K27</f>
        <v>0</v>
      </c>
      <c r="M27" s="20" t="s">
        <v>200</v>
      </c>
      <c r="N27" s="176" t="s">
        <v>860</v>
      </c>
      <c r="O27" s="20"/>
    </row>
    <row r="28" spans="1:15" s="3" customFormat="1" ht="66.75" customHeight="1">
      <c r="A28" s="9">
        <v>2100000000020</v>
      </c>
      <c r="B28" s="5" t="s">
        <v>857</v>
      </c>
      <c r="C28" s="19">
        <v>110138000768</v>
      </c>
      <c r="D28" s="6" t="s">
        <v>141</v>
      </c>
      <c r="E28" s="7" t="s">
        <v>142</v>
      </c>
      <c r="F28" s="34"/>
      <c r="G28" s="8" t="s">
        <v>231</v>
      </c>
      <c r="H28" s="5" t="s">
        <v>802</v>
      </c>
      <c r="I28" s="32">
        <v>43993</v>
      </c>
      <c r="J28" s="21">
        <v>67.61</v>
      </c>
      <c r="K28" s="21">
        <v>67.61</v>
      </c>
      <c r="L28" s="21">
        <f t="shared" si="0"/>
        <v>0</v>
      </c>
      <c r="M28" s="20" t="s">
        <v>200</v>
      </c>
      <c r="N28" s="176" t="s">
        <v>860</v>
      </c>
      <c r="O28" s="20"/>
    </row>
    <row r="29" spans="1:15" s="3" customFormat="1" ht="11.25">
      <c r="A29" s="9"/>
      <c r="B29" s="5"/>
      <c r="C29" s="19"/>
      <c r="D29" s="6"/>
      <c r="E29" s="10"/>
      <c r="F29" s="34"/>
      <c r="G29" s="34"/>
      <c r="H29" s="20"/>
      <c r="I29" s="32"/>
      <c r="J29" s="21"/>
      <c r="K29" s="21"/>
      <c r="L29" s="21"/>
      <c r="M29" s="20"/>
      <c r="N29" s="55"/>
      <c r="O29" s="20"/>
    </row>
    <row r="30" spans="1:15" ht="11.25">
      <c r="A30" s="225" t="s">
        <v>152</v>
      </c>
      <c r="B30" s="225"/>
      <c r="C30" s="225"/>
      <c r="D30" s="225"/>
      <c r="E30" s="226"/>
      <c r="F30" s="225"/>
      <c r="G30" s="225"/>
      <c r="H30" s="225"/>
      <c r="I30" s="225"/>
      <c r="J30" s="25">
        <f>J8+J9+J10+J11+J12+J13+J14+J15+J16+J17+J18+J19+J20+J21+J22+J23+J24+J25+J26+J27+J28</f>
        <v>6939.293</v>
      </c>
      <c r="K30" s="21">
        <f>K8+K9+K10+K11+K12+K13+K14+K15+K16+K17+K18+K19+K20+K21+K22+K23+K24+K25+K26+K27+K28</f>
        <v>2849.7099999999996</v>
      </c>
      <c r="L30" s="25">
        <f>L8+L9+L10++L11+L12+L13+L14+L15+L16+L17+L18+L19+L20+L21+L22+L23++L24+L25+L26+L27+L28</f>
        <v>4089.5830000000005</v>
      </c>
      <c r="M30" s="26"/>
      <c r="N30" s="27"/>
      <c r="O30" s="27"/>
    </row>
    <row r="31" spans="1:15" ht="11.25">
      <c r="A31" s="224" t="s">
        <v>227</v>
      </c>
      <c r="B31" s="224"/>
      <c r="C31" s="224"/>
      <c r="D31" s="224"/>
      <c r="E31" s="224"/>
      <c r="F31" s="224"/>
      <c r="G31" s="224"/>
      <c r="H31" s="224"/>
      <c r="I31" s="224"/>
      <c r="J31" s="25">
        <f>J30</f>
        <v>6939.293</v>
      </c>
      <c r="K31" s="21">
        <f>J31-L31</f>
        <v>2849.709999999999</v>
      </c>
      <c r="L31" s="25">
        <f>L30</f>
        <v>4089.5830000000005</v>
      </c>
      <c r="M31" s="26"/>
      <c r="N31" s="27"/>
      <c r="O31" s="27"/>
    </row>
    <row r="32" spans="1:15" ht="11.25">
      <c r="A32" s="224" t="s">
        <v>258</v>
      </c>
      <c r="B32" s="224"/>
      <c r="C32" s="224"/>
      <c r="D32" s="224"/>
      <c r="E32" s="224"/>
      <c r="F32" s="224"/>
      <c r="G32" s="224"/>
      <c r="H32" s="224"/>
      <c r="I32" s="224"/>
      <c r="J32" s="25">
        <f>J31+'Раздел 1'!M341</f>
        <v>23690.013</v>
      </c>
      <c r="K32" s="21">
        <f>J32-L32</f>
        <v>4802.419999999998</v>
      </c>
      <c r="L32" s="25">
        <f>L31+'Раздел 1'!O341</f>
        <v>18887.593</v>
      </c>
      <c r="M32" s="26"/>
      <c r="N32" s="27"/>
      <c r="O32" s="27"/>
    </row>
  </sheetData>
  <mergeCells count="9">
    <mergeCell ref="A32:I32"/>
    <mergeCell ref="A31:I31"/>
    <mergeCell ref="A30:I30"/>
    <mergeCell ref="D5:F5"/>
    <mergeCell ref="D6:F6"/>
    <mergeCell ref="A1:O1"/>
    <mergeCell ref="A2:O2"/>
    <mergeCell ref="A3:O3"/>
    <mergeCell ref="A4:O4"/>
  </mergeCells>
  <dataValidations count="1">
    <dataValidation type="textLength" allowBlank="1" showInputMessage="1" showErrorMessage="1" sqref="A33:A65536 A5:A30">
      <formula1>13</formula1>
      <formula2>13</formula2>
    </dataValidation>
  </dataValidation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B19" sqref="B19"/>
    </sheetView>
  </sheetViews>
  <sheetFormatPr defaultColWidth="9.140625" defaultRowHeight="12.75"/>
  <cols>
    <col min="1" max="1" width="52.8515625" style="37" customWidth="1"/>
    <col min="2" max="2" width="34.140625" style="37" customWidth="1"/>
    <col min="3" max="3" width="9.140625" style="37" customWidth="1"/>
    <col min="4" max="4" width="10.140625" style="37" bestFit="1" customWidth="1"/>
    <col min="5" max="16384" width="9.140625" style="37" customWidth="1"/>
  </cols>
  <sheetData>
    <row r="1" spans="1:2" ht="15.75">
      <c r="A1" s="231">
        <v>31</v>
      </c>
      <c r="B1" s="231"/>
    </row>
    <row r="2" spans="1:13" ht="15.75">
      <c r="A2" s="232" t="s">
        <v>228</v>
      </c>
      <c r="B2" s="23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31.5" customHeight="1">
      <c r="A3" s="233" t="s">
        <v>255</v>
      </c>
      <c r="B3" s="23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5" spans="1:2" ht="15.75">
      <c r="A5" s="231" t="s">
        <v>231</v>
      </c>
      <c r="B5" s="231"/>
    </row>
    <row r="6" spans="1:2" ht="15.75">
      <c r="A6" s="231" t="s">
        <v>232</v>
      </c>
      <c r="B6" s="231"/>
    </row>
    <row r="7" spans="1:2" ht="15.75">
      <c r="A7" s="47" t="s">
        <v>233</v>
      </c>
      <c r="B7" s="48">
        <v>1106031000426</v>
      </c>
    </row>
    <row r="8" spans="1:2" ht="15.75">
      <c r="A8" s="49" t="s">
        <v>245</v>
      </c>
      <c r="B8" s="50">
        <v>40459</v>
      </c>
    </row>
    <row r="9" spans="1:2" ht="15.75">
      <c r="A9" s="47" t="s">
        <v>234</v>
      </c>
      <c r="B9" s="51">
        <v>6020005590</v>
      </c>
    </row>
    <row r="10" spans="1:2" ht="15.75">
      <c r="A10" s="47" t="s">
        <v>235</v>
      </c>
      <c r="B10" s="51">
        <v>602001001</v>
      </c>
    </row>
    <row r="11" spans="1:2" ht="15.75">
      <c r="A11" s="47" t="s">
        <v>236</v>
      </c>
      <c r="B11" s="51" t="s">
        <v>158</v>
      </c>
    </row>
    <row r="12" spans="1:2" ht="15.75">
      <c r="A12" s="47" t="s">
        <v>237</v>
      </c>
      <c r="B12" s="51">
        <v>53463906</v>
      </c>
    </row>
    <row r="13" spans="1:2" ht="15.75">
      <c r="A13" s="47" t="s">
        <v>238</v>
      </c>
      <c r="B13" s="51" t="s">
        <v>239</v>
      </c>
    </row>
    <row r="14" spans="1:2" ht="15.75">
      <c r="A14" s="47" t="s">
        <v>240</v>
      </c>
      <c r="B14" s="51">
        <v>72</v>
      </c>
    </row>
    <row r="15" spans="1:2" ht="15.75">
      <c r="A15" s="51" t="s">
        <v>803</v>
      </c>
      <c r="B15" s="51"/>
    </row>
    <row r="16" spans="1:2" ht="31.5">
      <c r="A16" s="52" t="s">
        <v>933</v>
      </c>
      <c r="B16" s="51" t="s">
        <v>854</v>
      </c>
    </row>
    <row r="17" spans="1:2" ht="15.75">
      <c r="A17" s="49" t="s">
        <v>244</v>
      </c>
      <c r="B17" s="51" t="s">
        <v>241</v>
      </c>
    </row>
    <row r="18" spans="1:2" ht="15.75">
      <c r="A18" s="47" t="s">
        <v>242</v>
      </c>
      <c r="B18" s="51" t="s">
        <v>243</v>
      </c>
    </row>
    <row r="19" spans="1:2" ht="15.75">
      <c r="A19" s="49" t="s">
        <v>256</v>
      </c>
      <c r="B19" s="53">
        <v>11</v>
      </c>
    </row>
    <row r="20" spans="1:2" ht="15.75">
      <c r="A20" s="49" t="s">
        <v>257</v>
      </c>
      <c r="B20" s="49" t="s">
        <v>158</v>
      </c>
    </row>
    <row r="21" spans="1:2" ht="31.5" customHeight="1">
      <c r="A21" s="52" t="s">
        <v>259</v>
      </c>
      <c r="B21" s="62">
        <v>23690.01</v>
      </c>
    </row>
    <row r="22" spans="1:2" ht="15.75">
      <c r="A22" s="49" t="s">
        <v>260</v>
      </c>
      <c r="B22" s="54">
        <v>16750.72</v>
      </c>
    </row>
    <row r="23" spans="1:2" ht="15.75">
      <c r="A23" s="49" t="s">
        <v>261</v>
      </c>
      <c r="B23" s="54">
        <v>6939.29</v>
      </c>
    </row>
    <row r="24" spans="1:2" ht="15.75">
      <c r="A24" s="49" t="s">
        <v>262</v>
      </c>
      <c r="B24" s="54">
        <f>'Раздел 2'!L32</f>
        <v>18887.593</v>
      </c>
    </row>
    <row r="25" spans="1:2" ht="15.75">
      <c r="A25" s="49" t="s">
        <v>263</v>
      </c>
      <c r="B25" s="178"/>
    </row>
  </sheetData>
  <mergeCells count="5">
    <mergeCell ref="A1:B1"/>
    <mergeCell ref="A5:B5"/>
    <mergeCell ref="A6:B6"/>
    <mergeCell ref="A2:B2"/>
    <mergeCell ref="A3:B3"/>
  </mergeCells>
  <printOptions/>
  <pageMargins left="0.7874015748031497" right="0.3937007874015748" top="0.3937007874015748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ГлавБУХ</cp:lastModifiedBy>
  <cp:lastPrinted>2023-02-20T12:58:25Z</cp:lastPrinted>
  <dcterms:created xsi:type="dcterms:W3CDTF">1996-10-08T23:32:33Z</dcterms:created>
  <dcterms:modified xsi:type="dcterms:W3CDTF">2023-02-20T12:59:01Z</dcterms:modified>
  <cp:category/>
  <cp:version/>
  <cp:contentType/>
  <cp:contentStatus/>
</cp:coreProperties>
</file>