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2021" sheetId="1" r:id="rId1"/>
  </sheets>
  <calcPr calcId="124519"/>
</workbook>
</file>

<file path=xl/calcChain.xml><?xml version="1.0" encoding="utf-8"?>
<calcChain xmlns="http://schemas.openxmlformats.org/spreadsheetml/2006/main">
  <c r="H35" i="1"/>
  <c r="H90"/>
  <c r="H93"/>
  <c r="H85"/>
  <c r="H86"/>
  <c r="H84"/>
  <c r="H83"/>
  <c r="H82"/>
  <c r="H91"/>
  <c r="H87"/>
  <c r="H88"/>
  <c r="H89"/>
  <c r="I98"/>
  <c r="J98"/>
  <c r="K98"/>
  <c r="H101"/>
  <c r="H100"/>
  <c r="I80"/>
  <c r="J80"/>
  <c r="K80"/>
  <c r="H95"/>
  <c r="H81"/>
  <c r="K44"/>
  <c r="K41" s="1"/>
  <c r="K21"/>
  <c r="K24"/>
  <c r="K26"/>
  <c r="K33"/>
  <c r="K36"/>
  <c r="K51"/>
  <c r="K56"/>
  <c r="K59"/>
  <c r="K61"/>
  <c r="K71"/>
  <c r="K76"/>
  <c r="K96"/>
  <c r="K102"/>
  <c r="J21"/>
  <c r="J24"/>
  <c r="J26"/>
  <c r="J33"/>
  <c r="J36"/>
  <c r="J44"/>
  <c r="J41" s="1"/>
  <c r="J51"/>
  <c r="J56"/>
  <c r="J59"/>
  <c r="J61"/>
  <c r="J71"/>
  <c r="J76"/>
  <c r="J96"/>
  <c r="J102"/>
  <c r="I21"/>
  <c r="I24"/>
  <c r="I26"/>
  <c r="I30"/>
  <c r="I33"/>
  <c r="I36"/>
  <c r="I44"/>
  <c r="I41" s="1"/>
  <c r="I51"/>
  <c r="I54"/>
  <c r="I56"/>
  <c r="I59"/>
  <c r="I61"/>
  <c r="I71"/>
  <c r="I76"/>
  <c r="I96"/>
  <c r="I102"/>
  <c r="H22"/>
  <c r="H23"/>
  <c r="H25"/>
  <c r="H24"/>
  <c r="H27"/>
  <c r="H28"/>
  <c r="H26" s="1"/>
  <c r="H29"/>
  <c r="H30"/>
  <c r="H34"/>
  <c r="H37"/>
  <c r="H36"/>
  <c r="H38"/>
  <c r="H39"/>
  <c r="H40"/>
  <c r="H45"/>
  <c r="H46"/>
  <c r="H47"/>
  <c r="H48"/>
  <c r="H49"/>
  <c r="H50"/>
  <c r="H52"/>
  <c r="H51" s="1"/>
  <c r="H54"/>
  <c r="H57"/>
  <c r="H58"/>
  <c r="H56" s="1"/>
  <c r="H60"/>
  <c r="H59" s="1"/>
  <c r="H62"/>
  <c r="H63"/>
  <c r="H64"/>
  <c r="H65"/>
  <c r="H66"/>
  <c r="H67"/>
  <c r="H68"/>
  <c r="H69"/>
  <c r="H70"/>
  <c r="H72"/>
  <c r="H71" s="1"/>
  <c r="H73"/>
  <c r="H74"/>
  <c r="H77"/>
  <c r="H78"/>
  <c r="H79"/>
  <c r="H92"/>
  <c r="H94"/>
  <c r="H97"/>
  <c r="H96" s="1"/>
  <c r="H99"/>
  <c r="H103"/>
  <c r="H102" s="1"/>
  <c r="H32"/>
  <c r="H31"/>
  <c r="H76"/>
  <c r="H21"/>
  <c r="H44" l="1"/>
  <c r="H41" s="1"/>
  <c r="H33"/>
  <c r="I20"/>
  <c r="J20"/>
  <c r="K20"/>
  <c r="H61"/>
  <c r="H98"/>
  <c r="K75"/>
  <c r="I75"/>
  <c r="H80"/>
  <c r="H75" s="1"/>
  <c r="J75"/>
  <c r="J104" l="1"/>
  <c r="H20"/>
  <c r="H104" s="1"/>
  <c r="K104"/>
  <c r="I104"/>
</calcChain>
</file>

<file path=xl/sharedStrings.xml><?xml version="1.0" encoding="utf-8"?>
<sst xmlns="http://schemas.openxmlformats.org/spreadsheetml/2006/main" count="612" uniqueCount="178">
  <si>
    <t>к Решению Собрания депутатов</t>
  </si>
  <si>
    <t>городского поселения "Пушкиногорье"</t>
  </si>
  <si>
    <t>Наименование доходов</t>
  </si>
  <si>
    <t>Сумма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</si>
  <si>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</si>
  <si>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</si>
  <si>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</si>
  <si>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</si>
  <si>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</si>
  <si>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</si>
  <si>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</si>
  <si>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</si>
  <si>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</si>
  <si>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</si>
  <si>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Субсидии бюджетам субъектов РФ и муниципальных образований</t>
  </si>
  <si>
    <t>Субсидия на поддержку государственных программ субъектов РФ и муниципальных программ формирования современной городской среды</t>
  </si>
  <si>
    <t>Коды бюджетной классификации РФ</t>
  </si>
  <si>
    <t>1</t>
  </si>
  <si>
    <t>2</t>
  </si>
  <si>
    <t>3</t>
  </si>
  <si>
    <t>00</t>
  </si>
  <si>
    <t>00000</t>
  </si>
  <si>
    <t>0000</t>
  </si>
  <si>
    <t>000</t>
  </si>
  <si>
    <t>01</t>
  </si>
  <si>
    <t>Налоги на прибыль, доходы</t>
  </si>
  <si>
    <t>01000</t>
  </si>
  <si>
    <t>110</t>
  </si>
  <si>
    <t>Налог на прибыль организаций</t>
  </si>
  <si>
    <t>02000</t>
  </si>
  <si>
    <t>03</t>
  </si>
  <si>
    <t>Налоги на товары (работы, услуги), реализуемые на территории РФ</t>
  </si>
  <si>
    <t>05</t>
  </si>
  <si>
    <t>Налоги на совокупный доход</t>
  </si>
  <si>
    <t>02</t>
  </si>
  <si>
    <t>Единый налог на вмененный доход для отдельных видов деятельности</t>
  </si>
  <si>
    <t>03000</t>
  </si>
  <si>
    <t>04000</t>
  </si>
  <si>
    <t>Налог, взимаемый в связи с применением патентной системы налогообложения</t>
  </si>
  <si>
    <t>06</t>
  </si>
  <si>
    <t>06000</t>
  </si>
  <si>
    <t xml:space="preserve">Земельный налог </t>
  </si>
  <si>
    <t>08</t>
  </si>
  <si>
    <t>Государственная пошлина, сборы</t>
  </si>
  <si>
    <t>Государственная пошлина по делам, рассматриваемым 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</si>
  <si>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</si>
  <si>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07000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</si>
  <si>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</si>
  <si>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</si>
  <si>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</si>
  <si>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</si>
  <si>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</si>
  <si>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</si>
  <si>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</si>
  <si>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</si>
  <si>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05000</t>
  </si>
  <si>
    <t>05013</t>
  </si>
  <si>
    <t>00 &lt;...&gt;</t>
  </si>
  <si>
    <r>
      <t xml:space="preserve">Доходы, получаемые в виде </t>
    </r>
    <r>
      <rPr>
        <sz val="10"/>
        <color indexed="12"/>
        <rFont val="Arial"/>
        <family val="2"/>
        <charset val="204"/>
      </rPr>
      <t>арендной платы за земельные участки</t>
    </r>
    <r>
      <rPr>
        <sz val="10"/>
        <rFont val="Arial"/>
        <family val="2"/>
        <charset val="204"/>
      </rPr>
      <t xml:space="preserve">, государственная собственность на которые не разграничена &lt;...&gt;, а также средства от продажи права на заключение договоров аренды указанных земельных участков
</t>
    </r>
  </si>
  <si>
    <t>05035</t>
  </si>
  <si>
    <r>
      <t xml:space="preserve">Доходы от сдачи в </t>
    </r>
    <r>
      <rPr>
        <sz val="10"/>
        <color indexed="12"/>
        <rFont val="Arial"/>
        <family val="2"/>
        <charset val="204"/>
      </rPr>
      <t>аренду имущества</t>
    </r>
    <r>
      <rPr>
        <sz val="10"/>
        <rFont val="Arial"/>
        <family val="2"/>
        <charset val="204"/>
      </rPr>
      <t xml:space="preserve">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  </r>
  </si>
  <si>
    <t>05075</t>
  </si>
  <si>
    <r>
      <t xml:space="preserve">Доходы от сдачи в </t>
    </r>
    <r>
      <rPr>
        <sz val="10"/>
        <color indexed="12"/>
        <rFont val="Arial"/>
        <family val="2"/>
        <charset val="204"/>
      </rPr>
      <t>аренду имущества, составляющего казну</t>
    </r>
    <r>
      <rPr>
        <sz val="10"/>
        <rFont val="Arial"/>
        <family val="2"/>
        <charset val="204"/>
      </rPr>
      <t xml:space="preserve"> &lt;...&gt;  (за исключением земельных участков)
</t>
    </r>
  </si>
  <si>
    <t>Платежи от государственных и муниципальных унитарных предприятий</t>
  </si>
  <si>
    <t>08000</t>
  </si>
  <si>
    <t xml:space="preserve">      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</si>
  <si>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09000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</si>
  <si>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</si>
  <si>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</si>
  <si>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</si>
  <si>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</si>
  <si>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Плата за использование лесов</t>
  </si>
  <si>
    <t>13</t>
  </si>
  <si>
    <t>Доходы от оказания платных услуг и компенсации затрат государства</t>
  </si>
  <si>
    <t>130</t>
  </si>
  <si>
    <t>Прочие доходы от оказания платных услуг и компенсации затрат государства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</si>
  <si>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</si>
  <si>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</si>
  <si>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</si>
  <si>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</si>
  <si>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15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</si>
  <si>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</si>
  <si>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</si>
  <si>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</si>
  <si>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</si>
  <si>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</si>
  <si>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</si>
  <si>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</si>
  <si>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25000</t>
  </si>
  <si>
    <t xml:space="preserve"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 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</si>
  <si>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</si>
  <si>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</si>
  <si>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30000</t>
  </si>
  <si>
    <t>Денежные взыскания ( штрафы) за административные правонарушения в области дорожного движения</t>
  </si>
  <si>
    <t>33000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</si>
  <si>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</si>
  <si>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43000</t>
  </si>
  <si>
    <t>Денежные взыскания ( штрафы) за нарушение законодательства РФ об административных правонарушениях, предусмотренных ст.20.25 Кодекса</t>
  </si>
  <si>
    <t>90000</t>
  </si>
  <si>
    <t>Прочие поступления от денежных взысканий (штрафов) и иных сумм в возмещение ущерба</t>
  </si>
  <si>
    <t>17</t>
  </si>
  <si>
    <t>Прочие неналоговые доходы</t>
  </si>
  <si>
    <t>180</t>
  </si>
  <si>
    <t>Невыясненные поступления</t>
  </si>
  <si>
    <t xml:space="preserve">Суммы по искам о возмещении вреда, причиненного окружающей среде </t>
  </si>
  <si>
    <t xml:space="preserve">БЕЗВОЗМЕЗДНЫЕ ПОСТУПЛЕНИЯ        </t>
  </si>
  <si>
    <t>15000</t>
  </si>
  <si>
    <t>151</t>
  </si>
  <si>
    <t>Дотации бюджетам субъектов РФ и муниципальных образований</t>
  </si>
  <si>
    <r>
      <t>15</t>
    </r>
    <r>
      <rPr>
        <sz val="10"/>
        <rFont val="Arial"/>
        <family val="2"/>
        <charset val="204"/>
      </rPr>
      <t>002</t>
    </r>
  </si>
  <si>
    <t>ДОТАЦИЯ на поддержку мер по обеспечению сбалансированности бюджетов</t>
  </si>
  <si>
    <t>01009</t>
  </si>
  <si>
    <t>9032</t>
  </si>
  <si>
    <t>ДОТАЦИЯ за достижение наилучших значений показателей деятельности органов местного самоуправления  муниципальных районов</t>
  </si>
  <si>
    <t>20000</t>
  </si>
  <si>
    <r>
      <t>29</t>
    </r>
    <r>
      <rPr>
        <sz val="10"/>
        <rFont val="Arial"/>
        <family val="2"/>
        <charset val="204"/>
      </rPr>
      <t>999</t>
    </r>
  </si>
  <si>
    <t>9096</t>
  </si>
  <si>
    <t>Субсидия на проведение ремонта (реконструкции) и благоустройство воинских захоронений, памятников и памятных знаков, увековечивающих память погибших при защите Отечества на территории муниципального образования</t>
  </si>
  <si>
    <t>9142</t>
  </si>
  <si>
    <t>Субсидия на реализацию мероприятий в рамках основного мероприятия "Обеспечение пожарной безопасности в органах исполнительной власти области и муниципальных образованиях"</t>
  </si>
  <si>
    <t>Субвенции бюджетам субъектов РФ и муниципальных образований</t>
  </si>
  <si>
    <t>35118</t>
  </si>
  <si>
    <t>40000</t>
  </si>
  <si>
    <t>Иные межбюджетные трансферты</t>
  </si>
  <si>
    <t>07</t>
  </si>
  <si>
    <t>Прочие безвозмездные поступления</t>
  </si>
  <si>
    <t>05030</t>
  </si>
  <si>
    <t>Прочие безвозмездные поспупления в бюджеты сельских поселений</t>
  </si>
  <si>
    <t>ВСЕГО ДОХОДОВ</t>
  </si>
  <si>
    <t>Приложение  3</t>
  </si>
  <si>
    <t>тыс.руб.</t>
  </si>
  <si>
    <t>25555</t>
  </si>
  <si>
    <t>150</t>
  </si>
  <si>
    <t>Межбюджетные трансферты, передаваемые бюджетам поселений из бюджета района на осуществление части полномочий по решению вопросов местного значения в соответствии с заключенными соглашениями</t>
  </si>
  <si>
    <t>40014</t>
  </si>
  <si>
    <t>20077</t>
  </si>
  <si>
    <t>9098</t>
  </si>
  <si>
    <t>Субсидия на софинансирование строительства и реконструкции объектов муниципальной собственности в рамках основного мероприятия "Строительство, реконструкция и капитальный ремонт объектов водоотведения и очистки сточных вод</t>
  </si>
  <si>
    <t>29999</t>
  </si>
  <si>
    <t>9103</t>
  </si>
  <si>
    <t>Субсидия на 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в рамках основного мероприятия "Выполнение работ по обеспечению сохранности и приведению в нормативное состояние автомобильных дорог общего пользования местного значения, дворовых территорий и проездов к ним"</t>
  </si>
  <si>
    <t>9198</t>
  </si>
  <si>
    <t>Субсидия на ликвидацию очагов сорного растения борщевик Сосновского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</si>
  <si>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</si>
  <si>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</si>
  <si>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45160</t>
  </si>
  <si>
    <t>9023</t>
  </si>
  <si>
    <t>Средства на осуществление дополнительных расходов из резервных фондов Администрации области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</si>
  <si>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(Резервный фонд Администрации района)</t>
  </si>
  <si>
    <t>"Пушкиногорье" на 2021 год</t>
  </si>
  <si>
    <t>Поступление доходов в  бюджет  поселения в 2021 году</t>
  </si>
  <si>
    <t>9235</t>
  </si>
  <si>
    <t>Субсидия на софинансирование мероприятий по ликвидации несанкционированных свалок</t>
  </si>
  <si>
    <t>9236</t>
  </si>
  <si>
    <t>Субсидия на обеспечение мероприятий по оборудованию контейнерных площадок для накопления твердых коммунальных отходов</t>
  </si>
  <si>
    <t>9237</t>
  </si>
  <si>
    <t>и на плановый период 2022 и 2023 годов"</t>
  </si>
  <si>
    <t>Субсидия на обеспечение мероприятий по оборудованию контейнерных площадок для раздельного накопления твердых коммунальных отходов и установке на них контейнеров</t>
  </si>
  <si>
    <t>от 25.12.2019 г. № 23</t>
  </si>
  <si>
    <t>9157</t>
  </si>
  <si>
    <t>Субсидии на приобретение оборудования и материалов для модернизации объектов теплоснабжения, водоснабжения, водоотведения в целях подготовки муниципальных образований к отопительному сезону</t>
  </si>
  <si>
    <t>20300</t>
  </si>
  <si>
    <t>Субсидии на обеспечения мероприятий по модернизации систем коммунальной инфраструктуры за счет средств государственной корпорации - Фонда содействия реформированию жилищно-коммунального хозяйства</t>
  </si>
  <si>
    <t>20303</t>
  </si>
  <si>
    <t>Субсидии на обеспечение мероприятий по модернизации систем коммунальной инфраструктуры за счет средств областного бюджета</t>
  </si>
  <si>
    <t>9094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</si>
  <si>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территории</t>
  </si>
  <si>
    <t>с изменениями, внесенными  30.03.2021 № 38</t>
  </si>
  <si>
    <t>9249</t>
  </si>
  <si>
    <r>
      <t>Субвенция на  осуществление полномочий по первичному</t>
    </r>
    <r>
      <rPr>
        <i/>
        <sz val="10"/>
        <rFont val="Arial"/>
        <family val="2"/>
        <charset val="204"/>
      </rPr>
      <t xml:space="preserve"> воинскому учету </t>
    </r>
    <r>
      <rPr>
        <sz val="10"/>
        <rFont val="Arial"/>
        <family val="2"/>
        <charset val="204"/>
      </rPr>
      <t>на территориях, где отсутствуют военные комиссариаты</t>
    </r>
  </si>
  <si>
    <r>
      <t>Субсидии на софинансирование мероприятий</t>
    </r>
    <r>
      <rPr>
        <sz val="10"/>
        <color indexed="62"/>
        <rFont val="Arial Cyr"/>
        <charset val="204"/>
      </rPr>
      <t xml:space="preserve"> по проведению ремонта</t>
    </r>
    <r>
      <rPr>
        <sz val="10"/>
        <rFont val="Arial Cyr"/>
        <charset val="204"/>
      </rPr>
      <t xml:space="preserve"> групповых резервуарных установок сжиженных углеводородных газов</t>
    </r>
  </si>
  <si>
    <t>9252</t>
  </si>
  <si>
    <t>Субсидия на поддержку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</si>
  <si>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16.07.2021 № 47; 30.09.2021 г. № 55</t>
  </si>
  <si>
    <t>25.11.2021 № 58</t>
  </si>
  <si>
    <t>сессия ноября</t>
  </si>
  <si>
    <t>Штрафы, неустойки, пени, уплаченные в случае просрочки исполнения поставщиком обязательств</t>
  </si>
  <si>
    <t>№ 70 от 27.12.2021г.</t>
  </si>
</sst>
</file>

<file path=xl/styles.xml><?xml version="1.0" encoding="utf-8"?>
<styleSheet xmlns="http://schemas.openxmlformats.org/spreadsheetml/2006/main">
  <numFmts count="6">
    <numFmt numFmtId="164" formatCode="#,##0.00000"/>
    <numFmt numFmtId="165" formatCode="_-* #,##0.0_р_._-;\-* #,##0.0_р_._-;_-* &quot;-&quot;?_р_._-;_-@_-"/>
    <numFmt numFmtId="166" formatCode="_-* #,##0.00000_р_._-;\-* #,##0.00000_р_._-;_-* &quot;-&quot;?_р_._-;_-@_-"/>
    <numFmt numFmtId="167" formatCode="_-* #,##0.00000_р_._-;\-* #,##0.00000_р_._-;_-* &quot;-&quot;?????_р_._-;_-@_-"/>
    <numFmt numFmtId="168" formatCode="#,##0.00000_ ;\-#,##0.00000\ "/>
    <numFmt numFmtId="169" formatCode="_-* #,##0.0_р_._-;\-* #,##0.0_р_._-;_-* &quot;-&quot;?????_р_._-;_-@_-"/>
  </numFmts>
  <fonts count="20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i/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color theme="3" tint="0.3999755851924192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49" fontId="8" fillId="0" borderId="3" xfId="0" applyNumberFormat="1" applyFont="1" applyFill="1" applyBorder="1" applyAlignment="1">
      <alignment horizontal="center" vertical="justify"/>
    </xf>
    <xf numFmtId="49" fontId="8" fillId="0" borderId="4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vertical="justify"/>
    </xf>
    <xf numFmtId="167" fontId="9" fillId="0" borderId="1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vertical="justify"/>
    </xf>
    <xf numFmtId="49" fontId="8" fillId="0" borderId="5" xfId="0" applyNumberFormat="1" applyFont="1" applyFill="1" applyBorder="1" applyAlignment="1">
      <alignment horizontal="center" vertical="justify"/>
    </xf>
    <xf numFmtId="49" fontId="0" fillId="0" borderId="2" xfId="0" applyNumberFormat="1" applyFont="1" applyFill="1" applyBorder="1" applyAlignment="1">
      <alignment horizontal="center" vertical="justify"/>
    </xf>
    <xf numFmtId="49" fontId="0" fillId="0" borderId="5" xfId="0" applyNumberFormat="1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justify"/>
    </xf>
    <xf numFmtId="167" fontId="6" fillId="0" borderId="1" xfId="0" applyNumberFormat="1" applyFont="1" applyFill="1" applyBorder="1" applyAlignment="1"/>
    <xf numFmtId="167" fontId="7" fillId="0" borderId="1" xfId="0" applyNumberFormat="1" applyFont="1" applyFill="1" applyBorder="1"/>
    <xf numFmtId="49" fontId="8" fillId="0" borderId="6" xfId="0" applyNumberFormat="1" applyFont="1" applyFill="1" applyBorder="1" applyAlignment="1">
      <alignment horizontal="center" vertical="justify"/>
    </xf>
    <xf numFmtId="0" fontId="9" fillId="0" borderId="0" xfId="0" applyFont="1" applyFill="1" applyAlignment="1">
      <alignment wrapText="1"/>
    </xf>
    <xf numFmtId="0" fontId="6" fillId="0" borderId="1" xfId="0" applyFont="1" applyFill="1" applyBorder="1" applyAlignment="1">
      <alignment vertical="justify" wrapText="1"/>
    </xf>
    <xf numFmtId="167" fontId="6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justify"/>
    </xf>
    <xf numFmtId="167" fontId="6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justify" wrapText="1"/>
    </xf>
    <xf numFmtId="49" fontId="0" fillId="0" borderId="2" xfId="0" applyNumberFormat="1" applyFont="1" applyFill="1" applyBorder="1" applyAlignment="1">
      <alignment horizontal="right" vertical="justify"/>
    </xf>
    <xf numFmtId="49" fontId="0" fillId="0" borderId="5" xfId="0" applyNumberFormat="1" applyFont="1" applyFill="1" applyBorder="1" applyAlignment="1">
      <alignment horizontal="right" vertical="justify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67" fontId="9" fillId="0" borderId="6" xfId="0" applyNumberFormat="1" applyFont="1" applyFill="1" applyBorder="1" applyAlignment="1">
      <alignment horizontal="right"/>
    </xf>
    <xf numFmtId="167" fontId="9" fillId="0" borderId="6" xfId="0" applyNumberFormat="1" applyFont="1" applyFill="1" applyBorder="1" applyAlignment="1">
      <alignment wrapText="1"/>
    </xf>
    <xf numFmtId="167" fontId="9" fillId="0" borderId="1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vertical="justify"/>
    </xf>
    <xf numFmtId="49" fontId="0" fillId="0" borderId="4" xfId="0" applyNumberFormat="1" applyFont="1" applyFill="1" applyBorder="1" applyAlignment="1">
      <alignment horizontal="center" vertical="justify"/>
    </xf>
    <xf numFmtId="49" fontId="1" fillId="0" borderId="2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horizontal="center" vertical="justify"/>
    </xf>
    <xf numFmtId="49" fontId="1" fillId="0" borderId="6" xfId="0" applyNumberFormat="1" applyFont="1" applyFill="1" applyBorder="1" applyAlignment="1">
      <alignment horizontal="center" vertical="justify"/>
    </xf>
    <xf numFmtId="0" fontId="12" fillId="0" borderId="6" xfId="0" applyFont="1" applyFill="1" applyBorder="1" applyAlignment="1">
      <alignment horizontal="center" vertical="justify" wrapText="1"/>
    </xf>
    <xf numFmtId="167" fontId="12" fillId="0" borderId="1" xfId="0" applyNumberFormat="1" applyFont="1" applyFill="1" applyBorder="1" applyAlignment="1">
      <alignment wrapText="1"/>
    </xf>
    <xf numFmtId="167" fontId="13" fillId="0" borderId="1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165" fontId="6" fillId="0" borderId="0" xfId="0" applyNumberFormat="1" applyFont="1" applyFill="1" applyAlignment="1"/>
    <xf numFmtId="166" fontId="7" fillId="0" borderId="0" xfId="0" applyNumberFormat="1" applyFont="1" applyFill="1"/>
    <xf numFmtId="165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165" fontId="6" fillId="0" borderId="0" xfId="0" applyNumberFormat="1" applyFont="1" applyFill="1"/>
    <xf numFmtId="164" fontId="9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/>
    <xf numFmtId="164" fontId="6" fillId="0" borderId="1" xfId="0" applyNumberFormat="1" applyFont="1" applyFill="1" applyBorder="1" applyAlignment="1"/>
    <xf numFmtId="164" fontId="9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wrapText="1"/>
    </xf>
    <xf numFmtId="168" fontId="7" fillId="0" borderId="1" xfId="0" applyNumberFormat="1" applyFont="1" applyFill="1" applyBorder="1"/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/>
    <xf numFmtId="0" fontId="10" fillId="0" borderId="0" xfId="0" applyFont="1"/>
    <xf numFmtId="49" fontId="0" fillId="0" borderId="6" xfId="0" applyNumberFormat="1" applyFont="1" applyFill="1" applyBorder="1" applyAlignment="1">
      <alignment horizontal="center" vertical="justify"/>
    </xf>
    <xf numFmtId="49" fontId="19" fillId="0" borderId="5" xfId="0" applyNumberFormat="1" applyFont="1" applyFill="1" applyBorder="1" applyAlignment="1">
      <alignment horizontal="center" vertical="justify"/>
    </xf>
    <xf numFmtId="164" fontId="6" fillId="0" borderId="1" xfId="0" applyNumberFormat="1" applyFont="1" applyFill="1" applyBorder="1" applyAlignment="1">
      <alignment wrapText="1"/>
    </xf>
    <xf numFmtId="49" fontId="0" fillId="0" borderId="2" xfId="0" applyNumberFormat="1" applyFill="1" applyBorder="1" applyAlignment="1">
      <alignment horizontal="center" vertical="justify"/>
    </xf>
    <xf numFmtId="49" fontId="0" fillId="0" borderId="5" xfId="0" applyNumberFormat="1" applyFill="1" applyBorder="1" applyAlignment="1">
      <alignment horizontal="center" vertical="justify"/>
    </xf>
    <xf numFmtId="169" fontId="0" fillId="0" borderId="0" xfId="0" applyNumberFormat="1" applyFont="1" applyFill="1" applyAlignment="1">
      <alignment horizontal="right" vertical="top" wrapText="1"/>
    </xf>
    <xf numFmtId="169" fontId="15" fillId="0" borderId="0" xfId="0" applyNumberFormat="1" applyFont="1" applyFill="1" applyAlignment="1">
      <alignment horizontal="right"/>
    </xf>
    <xf numFmtId="169" fontId="3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/>
    </xf>
    <xf numFmtId="169" fontId="9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/>
    <xf numFmtId="169" fontId="9" fillId="0" borderId="1" xfId="0" applyNumberFormat="1" applyFont="1" applyFill="1" applyBorder="1" applyAlignment="1"/>
    <xf numFmtId="169" fontId="6" fillId="0" borderId="1" xfId="0" applyNumberFormat="1" applyFont="1" applyFill="1" applyBorder="1" applyAlignment="1">
      <alignment horizontal="right"/>
    </xf>
    <xf numFmtId="169" fontId="9" fillId="0" borderId="6" xfId="0" applyNumberFormat="1" applyFont="1" applyFill="1" applyBorder="1" applyAlignment="1">
      <alignment horizontal="right"/>
    </xf>
    <xf numFmtId="169" fontId="9" fillId="0" borderId="6" xfId="0" applyNumberFormat="1" applyFont="1" applyFill="1" applyBorder="1" applyAlignment="1">
      <alignment wrapText="1"/>
    </xf>
    <xf numFmtId="169" fontId="9" fillId="0" borderId="1" xfId="0" applyNumberFormat="1" applyFont="1" applyFill="1" applyBorder="1" applyAlignment="1">
      <alignment wrapText="1"/>
    </xf>
    <xf numFmtId="169" fontId="12" fillId="0" borderId="1" xfId="0" applyNumberFormat="1" applyFont="1" applyFill="1" applyBorder="1" applyAlignment="1">
      <alignment wrapText="1"/>
    </xf>
    <xf numFmtId="169" fontId="6" fillId="0" borderId="0" xfId="0" applyNumberFormat="1" applyFont="1" applyFill="1"/>
    <xf numFmtId="49" fontId="6" fillId="0" borderId="3" xfId="0" applyNumberFormat="1" applyFont="1" applyFill="1" applyBorder="1" applyAlignment="1">
      <alignment horizontal="center" vertical="justify" wrapText="1"/>
    </xf>
    <xf numFmtId="0" fontId="6" fillId="0" borderId="4" xfId="0" applyFont="1" applyFill="1" applyBorder="1" applyAlignment="1">
      <alignment horizontal="center" vertical="justify" wrapText="1"/>
    </xf>
    <xf numFmtId="0" fontId="6" fillId="0" borderId="7" xfId="0" applyFont="1" applyFill="1" applyBorder="1" applyAlignment="1">
      <alignment horizontal="center" vertical="justify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Alignment="1"/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right" vertical="justify"/>
    </xf>
    <xf numFmtId="0" fontId="6" fillId="0" borderId="0" xfId="0" applyFont="1" applyFill="1" applyAlignment="1"/>
    <xf numFmtId="49" fontId="3" fillId="0" borderId="2" xfId="0" applyNumberFormat="1" applyFont="1" applyFill="1" applyBorder="1" applyAlignment="1">
      <alignment horizontal="center" vertical="justify" wrapText="1"/>
    </xf>
    <xf numFmtId="49" fontId="3" fillId="0" borderId="5" xfId="0" applyNumberFormat="1" applyFont="1" applyFill="1" applyBorder="1" applyAlignment="1">
      <alignment horizontal="center" vertical="justify" wrapText="1"/>
    </xf>
    <xf numFmtId="49" fontId="3" fillId="0" borderId="6" xfId="0" applyNumberFormat="1" applyFont="1" applyFill="1" applyBorder="1" applyAlignment="1">
      <alignment horizontal="center" vertical="justify" wrapText="1"/>
    </xf>
    <xf numFmtId="0" fontId="0" fillId="0" borderId="0" xfId="0" applyFont="1" applyAlignment="1">
      <alignment horizontal="righ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zoomScaleNormal="71" workbookViewId="0">
      <selection activeCell="O13" sqref="O13"/>
    </sheetView>
  </sheetViews>
  <sheetFormatPr defaultRowHeight="12.75"/>
  <cols>
    <col min="1" max="1" width="2.28515625" style="5" customWidth="1"/>
    <col min="2" max="2" width="3.5703125" style="5" customWidth="1"/>
    <col min="3" max="3" width="7.7109375" style="5" customWidth="1"/>
    <col min="4" max="4" width="5.28515625" style="5" customWidth="1"/>
    <col min="5" max="5" width="6.140625" style="5" customWidth="1"/>
    <col min="6" max="6" width="5.140625" style="5" customWidth="1"/>
    <col min="7" max="7" width="64.5703125" style="5" customWidth="1"/>
    <col min="8" max="8" width="17.28515625" style="80" customWidth="1"/>
    <col min="9" max="9" width="18.5703125" style="51" hidden="1" customWidth="1"/>
    <col min="10" max="10" width="18.42578125" style="48" hidden="1" customWidth="1"/>
    <col min="11" max="11" width="19" style="48" hidden="1" customWidth="1"/>
    <col min="12" max="16384" width="9.140625" style="5"/>
  </cols>
  <sheetData>
    <row r="1" spans="1:11" ht="12.75" customHeight="1">
      <c r="G1" s="90" t="s">
        <v>129</v>
      </c>
      <c r="H1" s="91"/>
      <c r="I1" s="44"/>
      <c r="J1" s="45"/>
      <c r="K1" s="45"/>
    </row>
    <row r="2" spans="1:11" s="62" customFormat="1" ht="12.75" customHeight="1">
      <c r="A2" s="84" t="s">
        <v>0</v>
      </c>
      <c r="B2" s="84"/>
      <c r="C2" s="84"/>
      <c r="D2" s="85"/>
      <c r="E2" s="85"/>
      <c r="F2" s="85"/>
      <c r="G2" s="85"/>
      <c r="H2" s="85"/>
    </row>
    <row r="3" spans="1:11" s="62" customFormat="1" ht="12.75" customHeight="1">
      <c r="A3" s="84" t="s">
        <v>1</v>
      </c>
      <c r="B3" s="84"/>
      <c r="C3" s="84"/>
      <c r="D3" s="85"/>
      <c r="E3" s="85"/>
      <c r="F3" s="85"/>
      <c r="G3" s="85"/>
      <c r="H3" s="85"/>
    </row>
    <row r="4" spans="1:11" s="62" customFormat="1" ht="12.75" customHeight="1">
      <c r="A4" s="86" t="s">
        <v>177</v>
      </c>
      <c r="B4" s="84"/>
      <c r="C4" s="84"/>
      <c r="D4" s="85"/>
      <c r="E4" s="85"/>
      <c r="F4" s="85"/>
      <c r="G4" s="85"/>
      <c r="H4" s="85"/>
    </row>
    <row r="5" spans="1:11" s="62" customFormat="1" ht="12.75" customHeight="1">
      <c r="A5" s="84" t="s">
        <v>11</v>
      </c>
      <c r="B5" s="84"/>
      <c r="C5" s="84"/>
      <c r="D5" s="85"/>
      <c r="E5" s="85"/>
      <c r="F5" s="85"/>
      <c r="G5" s="85"/>
      <c r="H5" s="85"/>
    </row>
    <row r="6" spans="1:11" s="62" customFormat="1" ht="12.75" customHeight="1">
      <c r="A6" s="84" t="s">
        <v>12</v>
      </c>
      <c r="B6" s="84"/>
      <c r="C6" s="84"/>
      <c r="D6" s="85"/>
      <c r="E6" s="85"/>
      <c r="F6" s="85"/>
      <c r="G6" s="85"/>
      <c r="H6" s="85"/>
    </row>
    <row r="7" spans="1:11" s="62" customFormat="1" ht="12.75" customHeight="1">
      <c r="A7" s="84" t="s">
        <v>1</v>
      </c>
      <c r="B7" s="95"/>
      <c r="C7" s="95"/>
      <c r="D7" s="85"/>
      <c r="E7" s="85"/>
      <c r="F7" s="85"/>
      <c r="G7" s="85"/>
      <c r="H7" s="85"/>
    </row>
    <row r="8" spans="1:11" s="62" customFormat="1" ht="12.75" customHeight="1">
      <c r="A8" s="84" t="s">
        <v>13</v>
      </c>
      <c r="B8" s="84"/>
      <c r="C8" s="84"/>
      <c r="D8" s="85"/>
      <c r="E8" s="85"/>
      <c r="F8" s="85"/>
      <c r="G8" s="85"/>
      <c r="H8" s="85"/>
    </row>
    <row r="9" spans="1:11" s="62" customFormat="1" ht="15.75" customHeight="1">
      <c r="A9" s="84" t="s">
        <v>149</v>
      </c>
      <c r="B9" s="84"/>
      <c r="C9" s="84"/>
      <c r="D9" s="85"/>
      <c r="E9" s="85"/>
      <c r="F9" s="85"/>
      <c r="G9" s="85"/>
      <c r="H9" s="85"/>
    </row>
    <row r="10" spans="1:11" s="62" customFormat="1" ht="12.75" customHeight="1">
      <c r="A10" s="84" t="s">
        <v>156</v>
      </c>
      <c r="B10" s="84"/>
      <c r="C10" s="84"/>
      <c r="D10" s="85"/>
      <c r="E10" s="85"/>
      <c r="F10" s="85"/>
      <c r="G10" s="85"/>
      <c r="H10" s="85"/>
    </row>
    <row r="11" spans="1:11" s="62" customFormat="1" ht="12.75" customHeight="1">
      <c r="A11" s="84" t="s">
        <v>158</v>
      </c>
      <c r="B11" s="85"/>
      <c r="C11" s="85"/>
      <c r="D11" s="85"/>
      <c r="E11" s="85"/>
      <c r="F11" s="85"/>
      <c r="G11" s="85"/>
      <c r="H11" s="85"/>
    </row>
    <row r="12" spans="1:11" s="62" customFormat="1" ht="12.75" customHeight="1">
      <c r="A12" s="84" t="s">
        <v>167</v>
      </c>
      <c r="B12" s="85"/>
      <c r="C12" s="85"/>
      <c r="D12" s="85"/>
      <c r="E12" s="85"/>
      <c r="F12" s="85"/>
      <c r="G12" s="85"/>
      <c r="H12" s="85"/>
    </row>
    <row r="13" spans="1:11" s="62" customFormat="1" ht="12.75" customHeight="1">
      <c r="A13" s="86" t="s">
        <v>173</v>
      </c>
      <c r="B13" s="85"/>
      <c r="C13" s="85"/>
      <c r="D13" s="85"/>
      <c r="E13" s="85"/>
      <c r="F13" s="85"/>
      <c r="G13" s="85"/>
      <c r="H13" s="85"/>
    </row>
    <row r="14" spans="1:11" s="62" customFormat="1" ht="12.75" customHeight="1">
      <c r="A14" s="60"/>
      <c r="B14" s="61"/>
      <c r="C14" s="61"/>
      <c r="D14" s="61"/>
      <c r="E14" s="61"/>
      <c r="F14" s="61"/>
      <c r="G14" s="87" t="s">
        <v>174</v>
      </c>
      <c r="H14" s="88"/>
    </row>
    <row r="15" spans="1:11" ht="12.75" customHeight="1">
      <c r="G15" s="46"/>
      <c r="H15" s="68"/>
      <c r="I15" s="47"/>
    </row>
    <row r="16" spans="1:11" ht="18">
      <c r="A16" s="89" t="s">
        <v>150</v>
      </c>
      <c r="B16" s="85"/>
      <c r="C16" s="85"/>
      <c r="D16" s="85"/>
      <c r="E16" s="85"/>
      <c r="F16" s="85"/>
      <c r="G16" s="85"/>
      <c r="H16" s="85"/>
      <c r="I16" s="49"/>
    </row>
    <row r="17" spans="1:11" ht="15.75">
      <c r="G17" s="50"/>
      <c r="H17" s="69" t="s">
        <v>130</v>
      </c>
      <c r="I17" s="49"/>
    </row>
    <row r="18" spans="1:11" ht="33" customHeight="1">
      <c r="A18" s="92" t="s">
        <v>16</v>
      </c>
      <c r="B18" s="93"/>
      <c r="C18" s="93"/>
      <c r="D18" s="93"/>
      <c r="E18" s="93"/>
      <c r="F18" s="94"/>
      <c r="G18" s="1" t="s">
        <v>2</v>
      </c>
      <c r="H18" s="70" t="s">
        <v>3</v>
      </c>
      <c r="I18" s="2" t="s">
        <v>175</v>
      </c>
      <c r="J18" s="3"/>
      <c r="K18" s="4"/>
    </row>
    <row r="19" spans="1:11" ht="15" customHeight="1">
      <c r="A19" s="81" t="s">
        <v>17</v>
      </c>
      <c r="B19" s="82"/>
      <c r="C19" s="82"/>
      <c r="D19" s="82"/>
      <c r="E19" s="82"/>
      <c r="F19" s="83"/>
      <c r="G19" s="6" t="s">
        <v>18</v>
      </c>
      <c r="H19" s="71" t="s">
        <v>19</v>
      </c>
      <c r="I19" s="7"/>
      <c r="J19" s="8"/>
      <c r="K19" s="8"/>
    </row>
    <row r="20" spans="1:11" ht="18.75" customHeight="1">
      <c r="A20" s="9" t="s">
        <v>17</v>
      </c>
      <c r="B20" s="10" t="s">
        <v>20</v>
      </c>
      <c r="C20" s="10" t="s">
        <v>21</v>
      </c>
      <c r="D20" s="10" t="s">
        <v>20</v>
      </c>
      <c r="E20" s="10" t="s">
        <v>22</v>
      </c>
      <c r="F20" s="10" t="s">
        <v>23</v>
      </c>
      <c r="G20" s="11" t="s">
        <v>4</v>
      </c>
      <c r="H20" s="72">
        <f>SUM(H21+H24+H26+H30+H33+H36+H40+H41+H51+H54+H56+H59+H61+H71)</f>
        <v>18972.601030000002</v>
      </c>
      <c r="I20" s="12">
        <f>SUM(I21+I24+I26+I30+I33+I36+I40+I41+I51+I54+I56+I59+I61+I71)</f>
        <v>17736</v>
      </c>
      <c r="J20" s="52">
        <f>SUM(J21+J24+J26+J30+J33+J36+J40+J41+J51+J54+J56+J59+J61+J71)</f>
        <v>0</v>
      </c>
      <c r="K20" s="12">
        <f>SUM(K21+K24+K26+K30+K33+K36+K40+K41+K51+K54+K56+K59+K61+K71)</f>
        <v>1236.60103</v>
      </c>
    </row>
    <row r="21" spans="1:11">
      <c r="A21" s="13" t="s">
        <v>17</v>
      </c>
      <c r="B21" s="14" t="s">
        <v>24</v>
      </c>
      <c r="C21" s="14" t="s">
        <v>21</v>
      </c>
      <c r="D21" s="14" t="s">
        <v>20</v>
      </c>
      <c r="E21" s="14" t="s">
        <v>22</v>
      </c>
      <c r="F21" s="14" t="s">
        <v>23</v>
      </c>
      <c r="G21" s="11" t="s">
        <v>25</v>
      </c>
      <c r="H21" s="72">
        <f>SUM(H22:H23)</f>
        <v>9017.7540300000001</v>
      </c>
      <c r="I21" s="12">
        <f>SUM(I22:I23)</f>
        <v>8670</v>
      </c>
      <c r="J21" s="52">
        <f>SUM(J22:J23)</f>
        <v>0</v>
      </c>
      <c r="K21" s="12">
        <f>SUM(K22:K23)</f>
        <v>347.75403</v>
      </c>
    </row>
    <row r="22" spans="1:11" ht="12.75" hidden="1" customHeight="1">
      <c r="A22" s="15" t="s">
        <v>17</v>
      </c>
      <c r="B22" s="16" t="s">
        <v>24</v>
      </c>
      <c r="C22" s="16" t="s">
        <v>26</v>
      </c>
      <c r="D22" s="16" t="s">
        <v>24</v>
      </c>
      <c r="E22" s="16" t="s">
        <v>22</v>
      </c>
      <c r="F22" s="16" t="s">
        <v>27</v>
      </c>
      <c r="G22" s="17" t="s">
        <v>28</v>
      </c>
      <c r="H22" s="73">
        <f>SUM(I22:K22)</f>
        <v>0</v>
      </c>
      <c r="I22" s="18"/>
      <c r="J22" s="8"/>
      <c r="K22" s="19"/>
    </row>
    <row r="23" spans="1:11">
      <c r="A23" s="15" t="s">
        <v>17</v>
      </c>
      <c r="B23" s="16" t="s">
        <v>24</v>
      </c>
      <c r="C23" s="16" t="s">
        <v>29</v>
      </c>
      <c r="D23" s="16" t="s">
        <v>24</v>
      </c>
      <c r="E23" s="16" t="s">
        <v>22</v>
      </c>
      <c r="F23" s="16" t="s">
        <v>27</v>
      </c>
      <c r="G23" s="17" t="s">
        <v>5</v>
      </c>
      <c r="H23" s="73">
        <f>SUM(I23:K23)</f>
        <v>9017.7540300000001</v>
      </c>
      <c r="I23" s="18">
        <v>8670</v>
      </c>
      <c r="J23" s="8"/>
      <c r="K23" s="19">
        <v>347.75403</v>
      </c>
    </row>
    <row r="24" spans="1:11" ht="25.5">
      <c r="A24" s="13" t="s">
        <v>17</v>
      </c>
      <c r="B24" s="14" t="s">
        <v>30</v>
      </c>
      <c r="C24" s="14" t="s">
        <v>21</v>
      </c>
      <c r="D24" s="14" t="s">
        <v>20</v>
      </c>
      <c r="E24" s="14" t="s">
        <v>22</v>
      </c>
      <c r="F24" s="20" t="s">
        <v>23</v>
      </c>
      <c r="G24" s="21" t="s">
        <v>31</v>
      </c>
      <c r="H24" s="72">
        <f>SUM(H25)</f>
        <v>2556</v>
      </c>
      <c r="I24" s="12">
        <f>SUM(I25)</f>
        <v>2556</v>
      </c>
      <c r="J24" s="52">
        <f>SUM(J25)</f>
        <v>0</v>
      </c>
      <c r="K24" s="12">
        <f>SUM(K25)</f>
        <v>0</v>
      </c>
    </row>
    <row r="25" spans="1:11" ht="25.5">
      <c r="A25" s="15" t="s">
        <v>17</v>
      </c>
      <c r="B25" s="16" t="s">
        <v>30</v>
      </c>
      <c r="C25" s="16" t="s">
        <v>29</v>
      </c>
      <c r="D25" s="16" t="s">
        <v>24</v>
      </c>
      <c r="E25" s="16" t="s">
        <v>22</v>
      </c>
      <c r="F25" s="16" t="s">
        <v>27</v>
      </c>
      <c r="G25" s="22" t="s">
        <v>6</v>
      </c>
      <c r="H25" s="73">
        <f>SUM(I25:K25)</f>
        <v>2556</v>
      </c>
      <c r="I25" s="18">
        <v>2556</v>
      </c>
      <c r="J25" s="8"/>
      <c r="K25" s="19"/>
    </row>
    <row r="26" spans="1:11">
      <c r="A26" s="13" t="s">
        <v>17</v>
      </c>
      <c r="B26" s="14" t="s">
        <v>32</v>
      </c>
      <c r="C26" s="14" t="s">
        <v>21</v>
      </c>
      <c r="D26" s="14" t="s">
        <v>20</v>
      </c>
      <c r="E26" s="14" t="s">
        <v>22</v>
      </c>
      <c r="F26" s="14" t="s">
        <v>23</v>
      </c>
      <c r="G26" s="11" t="s">
        <v>33</v>
      </c>
      <c r="H26" s="72">
        <f>SUM(H27:H29)</f>
        <v>0.70000000000000284</v>
      </c>
      <c r="I26" s="12">
        <f>SUM(I27:I29)</f>
        <v>37</v>
      </c>
      <c r="J26" s="52">
        <f>SUM(J27:J29)</f>
        <v>0</v>
      </c>
      <c r="K26" s="12">
        <f>SUM(K27:K29)</f>
        <v>-36.299999999999997</v>
      </c>
    </row>
    <row r="27" spans="1:11" ht="15" hidden="1" customHeight="1">
      <c r="A27" s="15" t="s">
        <v>17</v>
      </c>
      <c r="B27" s="16" t="s">
        <v>32</v>
      </c>
      <c r="C27" s="16" t="s">
        <v>29</v>
      </c>
      <c r="D27" s="16" t="s">
        <v>34</v>
      </c>
      <c r="E27" s="16" t="s">
        <v>22</v>
      </c>
      <c r="F27" s="16" t="s">
        <v>27</v>
      </c>
      <c r="G27" s="22" t="s">
        <v>35</v>
      </c>
      <c r="H27" s="73">
        <f>SUM(I27:K27)</f>
        <v>0</v>
      </c>
      <c r="I27" s="23"/>
      <c r="J27" s="8"/>
      <c r="K27" s="19"/>
    </row>
    <row r="28" spans="1:11" ht="15" customHeight="1">
      <c r="A28" s="15" t="s">
        <v>17</v>
      </c>
      <c r="B28" s="16" t="s">
        <v>32</v>
      </c>
      <c r="C28" s="16" t="s">
        <v>36</v>
      </c>
      <c r="D28" s="16" t="s">
        <v>24</v>
      </c>
      <c r="E28" s="16" t="s">
        <v>22</v>
      </c>
      <c r="F28" s="16" t="s">
        <v>27</v>
      </c>
      <c r="G28" s="22" t="s">
        <v>7</v>
      </c>
      <c r="H28" s="73">
        <f>SUM(I28:K28)</f>
        <v>0.70000000000000284</v>
      </c>
      <c r="I28" s="23">
        <v>37</v>
      </c>
      <c r="J28" s="8"/>
      <c r="K28" s="19">
        <v>-36.299999999999997</v>
      </c>
    </row>
    <row r="29" spans="1:11" ht="25.5" hidden="1" customHeight="1">
      <c r="A29" s="15" t="s">
        <v>17</v>
      </c>
      <c r="B29" s="16" t="s">
        <v>32</v>
      </c>
      <c r="C29" s="16" t="s">
        <v>37</v>
      </c>
      <c r="D29" s="16" t="s">
        <v>34</v>
      </c>
      <c r="E29" s="16" t="s">
        <v>22</v>
      </c>
      <c r="F29" s="16" t="s">
        <v>27</v>
      </c>
      <c r="G29" s="22" t="s">
        <v>38</v>
      </c>
      <c r="H29" s="73">
        <f>SUM(I29:K29)</f>
        <v>0</v>
      </c>
      <c r="I29" s="23"/>
      <c r="J29" s="8"/>
      <c r="K29" s="19"/>
    </row>
    <row r="30" spans="1:11" hidden="1">
      <c r="A30" s="13" t="s">
        <v>17</v>
      </c>
      <c r="B30" s="14" t="s">
        <v>39</v>
      </c>
      <c r="C30" s="14" t="s">
        <v>21</v>
      </c>
      <c r="D30" s="14" t="s">
        <v>20</v>
      </c>
      <c r="E30" s="14" t="s">
        <v>22</v>
      </c>
      <c r="F30" s="14" t="s">
        <v>23</v>
      </c>
      <c r="G30" s="11" t="s">
        <v>8</v>
      </c>
      <c r="H30" s="73">
        <f t="shared" ref="H30:H35" si="0">SUM(I30:K30)</f>
        <v>0</v>
      </c>
      <c r="I30" s="12">
        <f>SUM(I31:I32)</f>
        <v>0</v>
      </c>
      <c r="J30" s="8"/>
      <c r="K30" s="19"/>
    </row>
    <row r="31" spans="1:11" hidden="1">
      <c r="A31" s="15" t="s">
        <v>17</v>
      </c>
      <c r="B31" s="16" t="s">
        <v>39</v>
      </c>
      <c r="C31" s="16" t="s">
        <v>26</v>
      </c>
      <c r="D31" s="16" t="s">
        <v>20</v>
      </c>
      <c r="E31" s="16" t="s">
        <v>22</v>
      </c>
      <c r="F31" s="16" t="s">
        <v>27</v>
      </c>
      <c r="G31" s="17" t="s">
        <v>9</v>
      </c>
      <c r="H31" s="73">
        <f t="shared" si="0"/>
        <v>0</v>
      </c>
      <c r="I31" s="18"/>
      <c r="J31" s="8"/>
      <c r="K31" s="19"/>
    </row>
    <row r="32" spans="1:11" hidden="1">
      <c r="A32" s="15" t="s">
        <v>17</v>
      </c>
      <c r="B32" s="16" t="s">
        <v>39</v>
      </c>
      <c r="C32" s="16" t="s">
        <v>40</v>
      </c>
      <c r="D32" s="16" t="s">
        <v>20</v>
      </c>
      <c r="E32" s="16" t="s">
        <v>22</v>
      </c>
      <c r="F32" s="16" t="s">
        <v>27</v>
      </c>
      <c r="G32" s="24" t="s">
        <v>41</v>
      </c>
      <c r="H32" s="73">
        <f t="shared" si="0"/>
        <v>0</v>
      </c>
      <c r="I32" s="25"/>
      <c r="J32" s="8"/>
      <c r="K32" s="19"/>
    </row>
    <row r="33" spans="1:11">
      <c r="A33" s="13" t="s">
        <v>17</v>
      </c>
      <c r="B33" s="14" t="s">
        <v>39</v>
      </c>
      <c r="C33" s="14" t="s">
        <v>21</v>
      </c>
      <c r="D33" s="14" t="s">
        <v>20</v>
      </c>
      <c r="E33" s="14" t="s">
        <v>22</v>
      </c>
      <c r="F33" s="14" t="s">
        <v>23</v>
      </c>
      <c r="G33" s="11" t="s">
        <v>8</v>
      </c>
      <c r="H33" s="74">
        <f>SUM(H34:H35)</f>
        <v>6027</v>
      </c>
      <c r="I33" s="26">
        <f>SUM(I34:I35)</f>
        <v>6340</v>
      </c>
      <c r="J33" s="53">
        <f>SUM(J34:J35)</f>
        <v>0</v>
      </c>
      <c r="K33" s="26">
        <f>SUM(K34:K35)</f>
        <v>-313</v>
      </c>
    </row>
    <row r="34" spans="1:11">
      <c r="A34" s="15" t="s">
        <v>17</v>
      </c>
      <c r="B34" s="16" t="s">
        <v>39</v>
      </c>
      <c r="C34" s="16" t="s">
        <v>26</v>
      </c>
      <c r="D34" s="16" t="s">
        <v>20</v>
      </c>
      <c r="E34" s="16" t="s">
        <v>22</v>
      </c>
      <c r="F34" s="16" t="s">
        <v>27</v>
      </c>
      <c r="G34" s="22" t="s">
        <v>9</v>
      </c>
      <c r="H34" s="73">
        <f t="shared" si="0"/>
        <v>689.9</v>
      </c>
      <c r="I34" s="25">
        <v>800</v>
      </c>
      <c r="J34" s="8"/>
      <c r="K34" s="19">
        <v>-110.1</v>
      </c>
    </row>
    <row r="35" spans="1:11">
      <c r="A35" s="15" t="s">
        <v>17</v>
      </c>
      <c r="B35" s="16" t="s">
        <v>39</v>
      </c>
      <c r="C35" s="16" t="s">
        <v>40</v>
      </c>
      <c r="D35" s="16" t="s">
        <v>20</v>
      </c>
      <c r="E35" s="16" t="s">
        <v>22</v>
      </c>
      <c r="F35" s="16" t="s">
        <v>27</v>
      </c>
      <c r="G35" s="22" t="s">
        <v>41</v>
      </c>
      <c r="H35" s="73">
        <f t="shared" si="0"/>
        <v>5337.1</v>
      </c>
      <c r="I35" s="25">
        <v>5540</v>
      </c>
      <c r="J35" s="8"/>
      <c r="K35" s="19">
        <v>-202.9</v>
      </c>
    </row>
    <row r="36" spans="1:11" hidden="1">
      <c r="A36" s="13" t="s">
        <v>17</v>
      </c>
      <c r="B36" s="14" t="s">
        <v>42</v>
      </c>
      <c r="C36" s="14" t="s">
        <v>21</v>
      </c>
      <c r="D36" s="14" t="s">
        <v>20</v>
      </c>
      <c r="E36" s="14" t="s">
        <v>22</v>
      </c>
      <c r="F36" s="14" t="s">
        <v>23</v>
      </c>
      <c r="G36" s="11" t="s">
        <v>43</v>
      </c>
      <c r="H36" s="72">
        <f>SUM(H37:H39)</f>
        <v>0</v>
      </c>
      <c r="I36" s="12">
        <f>SUM(I37:I39)</f>
        <v>0</v>
      </c>
      <c r="J36" s="52">
        <f>SUM(J37:J39)</f>
        <v>0</v>
      </c>
      <c r="K36" s="12">
        <f>SUM(K37:K39)</f>
        <v>0</v>
      </c>
    </row>
    <row r="37" spans="1:11" ht="25.5" hidden="1">
      <c r="A37" s="15" t="s">
        <v>17</v>
      </c>
      <c r="B37" s="16" t="s">
        <v>42</v>
      </c>
      <c r="C37" s="16" t="s">
        <v>36</v>
      </c>
      <c r="D37" s="16" t="s">
        <v>24</v>
      </c>
      <c r="E37" s="16" t="s">
        <v>22</v>
      </c>
      <c r="F37" s="16" t="s">
        <v>27</v>
      </c>
      <c r="G37" s="27" t="s">
        <v>44</v>
      </c>
      <c r="H37" s="73">
        <f>SUM(I37:K37)</f>
        <v>0</v>
      </c>
      <c r="I37" s="25"/>
      <c r="J37" s="8"/>
      <c r="K37" s="19"/>
    </row>
    <row r="38" spans="1:11" ht="28.5" hidden="1" customHeight="1">
      <c r="A38" s="15" t="s">
        <v>17</v>
      </c>
      <c r="B38" s="16" t="s">
        <v>42</v>
      </c>
      <c r="C38" s="16" t="s">
        <v>37</v>
      </c>
      <c r="D38" s="16" t="s">
        <v>24</v>
      </c>
      <c r="E38" s="16" t="s">
        <v>22</v>
      </c>
      <c r="F38" s="16" t="s">
        <v>27</v>
      </c>
      <c r="G38" s="27" t="s">
        <v>45</v>
      </c>
      <c r="H38" s="73">
        <f>SUM(I38:K38)</f>
        <v>0</v>
      </c>
      <c r="I38" s="25"/>
      <c r="J38" s="8"/>
      <c r="K38" s="19"/>
    </row>
    <row r="39" spans="1:11" ht="25.5" hidden="1">
      <c r="A39" s="15" t="s">
        <v>17</v>
      </c>
      <c r="B39" s="16" t="s">
        <v>42</v>
      </c>
      <c r="C39" s="16" t="s">
        <v>46</v>
      </c>
      <c r="D39" s="16" t="s">
        <v>24</v>
      </c>
      <c r="E39" s="16" t="s">
        <v>22</v>
      </c>
      <c r="F39" s="16" t="s">
        <v>27</v>
      </c>
      <c r="G39" s="27" t="s">
        <v>47</v>
      </c>
      <c r="H39" s="73">
        <f>SUM(I39:K39)</f>
        <v>0</v>
      </c>
      <c r="I39" s="25"/>
      <c r="J39" s="8"/>
      <c r="K39" s="19"/>
    </row>
    <row r="40" spans="1:11" ht="25.5" hidden="1">
      <c r="A40" s="13" t="s">
        <v>17</v>
      </c>
      <c r="B40" s="14" t="s">
        <v>48</v>
      </c>
      <c r="C40" s="14" t="s">
        <v>21</v>
      </c>
      <c r="D40" s="14" t="s">
        <v>20</v>
      </c>
      <c r="E40" s="14" t="s">
        <v>22</v>
      </c>
      <c r="F40" s="14" t="s">
        <v>23</v>
      </c>
      <c r="G40" s="11" t="s">
        <v>49</v>
      </c>
      <c r="H40" s="74">
        <f>SUM(I40:K40)</f>
        <v>0</v>
      </c>
      <c r="I40" s="12"/>
      <c r="J40" s="8"/>
      <c r="K40" s="19"/>
    </row>
    <row r="41" spans="1:11" ht="27" customHeight="1">
      <c r="A41" s="13" t="s">
        <v>17</v>
      </c>
      <c r="B41" s="14" t="s">
        <v>50</v>
      </c>
      <c r="C41" s="14" t="s">
        <v>21</v>
      </c>
      <c r="D41" s="14" t="s">
        <v>20</v>
      </c>
      <c r="E41" s="14" t="s">
        <v>22</v>
      </c>
      <c r="F41" s="14" t="s">
        <v>23</v>
      </c>
      <c r="G41" s="28" t="s">
        <v>51</v>
      </c>
      <c r="H41" s="72">
        <f>SUM(H44+H48+H49+H50)</f>
        <v>317.14699999999999</v>
      </c>
      <c r="I41" s="12">
        <f>SUM(I44+I48+I49+I50)</f>
        <v>38</v>
      </c>
      <c r="J41" s="52">
        <f>SUM(J44+J48+J49+J50)</f>
        <v>0</v>
      </c>
      <c r="K41" s="12">
        <f>SUM(K44+K48+K49+K50)</f>
        <v>279.14699999999999</v>
      </c>
    </row>
    <row r="42" spans="1:11" ht="27" hidden="1" customHeight="1">
      <c r="A42" s="15" t="s">
        <v>17</v>
      </c>
      <c r="B42" s="16" t="s">
        <v>50</v>
      </c>
      <c r="C42" s="16" t="s">
        <v>26</v>
      </c>
      <c r="D42" s="16" t="s">
        <v>20</v>
      </c>
      <c r="E42" s="16" t="s">
        <v>22</v>
      </c>
      <c r="F42" s="16" t="s">
        <v>52</v>
      </c>
      <c r="G42" s="22" t="s">
        <v>53</v>
      </c>
      <c r="H42" s="75"/>
      <c r="I42" s="25"/>
      <c r="J42" s="8"/>
      <c r="K42" s="19"/>
    </row>
    <row r="43" spans="1:11" ht="28.5" hidden="1" customHeight="1">
      <c r="A43" s="15" t="s">
        <v>17</v>
      </c>
      <c r="B43" s="16" t="s">
        <v>50</v>
      </c>
      <c r="C43" s="16" t="s">
        <v>36</v>
      </c>
      <c r="D43" s="16" t="s">
        <v>20</v>
      </c>
      <c r="E43" s="16" t="s">
        <v>22</v>
      </c>
      <c r="F43" s="16" t="s">
        <v>52</v>
      </c>
      <c r="G43" s="22" t="s">
        <v>54</v>
      </c>
      <c r="H43" s="75"/>
      <c r="I43" s="25"/>
      <c r="J43" s="8"/>
      <c r="K43" s="19"/>
    </row>
    <row r="44" spans="1:11" ht="67.5" customHeight="1">
      <c r="A44" s="15" t="s">
        <v>17</v>
      </c>
      <c r="B44" s="16" t="s">
        <v>50</v>
      </c>
      <c r="C44" s="16" t="s">
        <v>55</v>
      </c>
      <c r="D44" s="16" t="s">
        <v>20</v>
      </c>
      <c r="E44" s="16" t="s">
        <v>22</v>
      </c>
      <c r="F44" s="16" t="s">
        <v>52</v>
      </c>
      <c r="G44" s="27" t="s">
        <v>10</v>
      </c>
      <c r="H44" s="73">
        <f>SUM(H45:H47)</f>
        <v>317.14699999999999</v>
      </c>
      <c r="I44" s="18">
        <f>SUM(I45:I47)</f>
        <v>38</v>
      </c>
      <c r="J44" s="54">
        <f>SUM(J45:J47)</f>
        <v>0</v>
      </c>
      <c r="K44" s="18">
        <f>SUM(K45:K47)</f>
        <v>279.14699999999999</v>
      </c>
    </row>
    <row r="45" spans="1:11" ht="57.75" customHeight="1">
      <c r="A45" s="29" t="s">
        <v>17</v>
      </c>
      <c r="B45" s="30" t="s">
        <v>50</v>
      </c>
      <c r="C45" s="30" t="s">
        <v>56</v>
      </c>
      <c r="D45" s="30" t="s">
        <v>57</v>
      </c>
      <c r="E45" s="30" t="s">
        <v>22</v>
      </c>
      <c r="F45" s="30" t="s">
        <v>52</v>
      </c>
      <c r="G45" s="27" t="s">
        <v>58</v>
      </c>
      <c r="H45" s="73">
        <f t="shared" ref="H45:H50" si="1">SUM(I45:K45)</f>
        <v>299.947</v>
      </c>
      <c r="I45" s="18"/>
      <c r="J45" s="54"/>
      <c r="K45" s="18">
        <v>299.947</v>
      </c>
    </row>
    <row r="46" spans="1:11" ht="53.25" customHeight="1">
      <c r="A46" s="29" t="s">
        <v>17</v>
      </c>
      <c r="B46" s="30" t="s">
        <v>50</v>
      </c>
      <c r="C46" s="30" t="s">
        <v>59</v>
      </c>
      <c r="D46" s="30" t="s">
        <v>72</v>
      </c>
      <c r="E46" s="30" t="s">
        <v>22</v>
      </c>
      <c r="F46" s="30" t="s">
        <v>52</v>
      </c>
      <c r="G46" s="27" t="s">
        <v>60</v>
      </c>
      <c r="H46" s="73">
        <f t="shared" si="1"/>
        <v>17.2</v>
      </c>
      <c r="I46" s="18">
        <v>38</v>
      </c>
      <c r="J46" s="54"/>
      <c r="K46" s="18">
        <v>-20.8</v>
      </c>
    </row>
    <row r="47" spans="1:11" ht="30" hidden="1" customHeight="1">
      <c r="A47" s="29" t="s">
        <v>17</v>
      </c>
      <c r="B47" s="30" t="s">
        <v>50</v>
      </c>
      <c r="C47" s="30" t="s">
        <v>61</v>
      </c>
      <c r="D47" s="30" t="s">
        <v>57</v>
      </c>
      <c r="E47" s="30" t="s">
        <v>22</v>
      </c>
      <c r="F47" s="30" t="s">
        <v>52</v>
      </c>
      <c r="G47" s="27" t="s">
        <v>62</v>
      </c>
      <c r="H47" s="73">
        <f t="shared" si="1"/>
        <v>0</v>
      </c>
      <c r="I47" s="18"/>
      <c r="J47" s="54"/>
      <c r="K47" s="18"/>
    </row>
    <row r="48" spans="1:11" hidden="1">
      <c r="A48" s="15" t="s">
        <v>17</v>
      </c>
      <c r="B48" s="16" t="s">
        <v>50</v>
      </c>
      <c r="C48" s="16" t="s">
        <v>46</v>
      </c>
      <c r="D48" s="16" t="s">
        <v>20</v>
      </c>
      <c r="E48" s="16" t="s">
        <v>22</v>
      </c>
      <c r="F48" s="16" t="s">
        <v>52</v>
      </c>
      <c r="G48" s="27" t="s">
        <v>63</v>
      </c>
      <c r="H48" s="73">
        <f t="shared" si="1"/>
        <v>0</v>
      </c>
      <c r="I48" s="23"/>
      <c r="J48" s="8"/>
      <c r="K48" s="19"/>
    </row>
    <row r="49" spans="1:11" ht="63.75" hidden="1">
      <c r="A49" s="15" t="s">
        <v>17</v>
      </c>
      <c r="B49" s="16" t="s">
        <v>50</v>
      </c>
      <c r="C49" s="16" t="s">
        <v>64</v>
      </c>
      <c r="D49" s="16" t="s">
        <v>20</v>
      </c>
      <c r="E49" s="16" t="s">
        <v>22</v>
      </c>
      <c r="F49" s="16" t="s">
        <v>52</v>
      </c>
      <c r="G49" s="31" t="s">
        <v>65</v>
      </c>
      <c r="H49" s="73">
        <f t="shared" si="1"/>
        <v>0</v>
      </c>
      <c r="I49" s="23"/>
      <c r="J49" s="8"/>
      <c r="K49" s="19"/>
    </row>
    <row r="50" spans="1:11" ht="66" hidden="1" customHeight="1">
      <c r="A50" s="15" t="s">
        <v>17</v>
      </c>
      <c r="B50" s="16" t="s">
        <v>50</v>
      </c>
      <c r="C50" s="16" t="s">
        <v>66</v>
      </c>
      <c r="D50" s="16" t="s">
        <v>20</v>
      </c>
      <c r="E50" s="16" t="s">
        <v>22</v>
      </c>
      <c r="F50" s="16" t="s">
        <v>52</v>
      </c>
      <c r="G50" s="27" t="s">
        <v>67</v>
      </c>
      <c r="H50" s="73">
        <f t="shared" si="1"/>
        <v>0</v>
      </c>
      <c r="I50" s="23">
        <v>0</v>
      </c>
      <c r="J50" s="8"/>
      <c r="K50" s="19"/>
    </row>
    <row r="51" spans="1:11" hidden="1">
      <c r="A51" s="13" t="s">
        <v>17</v>
      </c>
      <c r="B51" s="14" t="s">
        <v>68</v>
      </c>
      <c r="C51" s="14" t="s">
        <v>21</v>
      </c>
      <c r="D51" s="14" t="s">
        <v>20</v>
      </c>
      <c r="E51" s="14" t="s">
        <v>22</v>
      </c>
      <c r="F51" s="14" t="s">
        <v>23</v>
      </c>
      <c r="G51" s="32" t="s">
        <v>69</v>
      </c>
      <c r="H51" s="76">
        <f>SUM(H52:H53)</f>
        <v>0</v>
      </c>
      <c r="I51" s="33">
        <f>SUM(I52:I53)</f>
        <v>0</v>
      </c>
      <c r="J51" s="55">
        <f>SUM(J52:J53)</f>
        <v>0</v>
      </c>
      <c r="K51" s="33">
        <f>SUM(K52:K53)</f>
        <v>0</v>
      </c>
    </row>
    <row r="52" spans="1:11" hidden="1">
      <c r="A52" s="15" t="s">
        <v>17</v>
      </c>
      <c r="B52" s="16" t="s">
        <v>68</v>
      </c>
      <c r="C52" s="16" t="s">
        <v>26</v>
      </c>
      <c r="D52" s="16" t="s">
        <v>24</v>
      </c>
      <c r="E52" s="16" t="s">
        <v>22</v>
      </c>
      <c r="F52" s="16" t="s">
        <v>52</v>
      </c>
      <c r="G52" s="27" t="s">
        <v>70</v>
      </c>
      <c r="H52" s="73">
        <f>SUM(I52:K52)</f>
        <v>0</v>
      </c>
      <c r="I52" s="25"/>
      <c r="J52" s="8"/>
      <c r="K52" s="19"/>
    </row>
    <row r="53" spans="1:11" hidden="1">
      <c r="A53" s="15" t="s">
        <v>17</v>
      </c>
      <c r="B53" s="16" t="s">
        <v>68</v>
      </c>
      <c r="C53" s="16" t="s">
        <v>37</v>
      </c>
      <c r="D53" s="16" t="s">
        <v>20</v>
      </c>
      <c r="E53" s="16" t="s">
        <v>22</v>
      </c>
      <c r="F53" s="16" t="s">
        <v>52</v>
      </c>
      <c r="G53" s="27" t="s">
        <v>71</v>
      </c>
      <c r="H53" s="75"/>
      <c r="I53" s="25"/>
      <c r="J53" s="8"/>
      <c r="K53" s="19"/>
    </row>
    <row r="54" spans="1:11" ht="25.5" hidden="1">
      <c r="A54" s="13" t="s">
        <v>17</v>
      </c>
      <c r="B54" s="14" t="s">
        <v>72</v>
      </c>
      <c r="C54" s="14" t="s">
        <v>21</v>
      </c>
      <c r="D54" s="14" t="s">
        <v>20</v>
      </c>
      <c r="E54" s="14" t="s">
        <v>22</v>
      </c>
      <c r="F54" s="14" t="s">
        <v>23</v>
      </c>
      <c r="G54" s="11" t="s">
        <v>73</v>
      </c>
      <c r="H54" s="72">
        <f>SUM(H55)</f>
        <v>0</v>
      </c>
      <c r="I54" s="12">
        <f>SUM(I55)</f>
        <v>0</v>
      </c>
      <c r="J54" s="8"/>
      <c r="K54" s="19"/>
    </row>
    <row r="55" spans="1:11" ht="25.5" hidden="1">
      <c r="A55" s="15" t="s">
        <v>17</v>
      </c>
      <c r="B55" s="16" t="s">
        <v>72</v>
      </c>
      <c r="C55" s="16" t="s">
        <v>36</v>
      </c>
      <c r="D55" s="16" t="s">
        <v>20</v>
      </c>
      <c r="E55" s="16" t="s">
        <v>22</v>
      </c>
      <c r="F55" s="16" t="s">
        <v>74</v>
      </c>
      <c r="G55" s="17" t="s">
        <v>75</v>
      </c>
      <c r="H55" s="75"/>
      <c r="I55" s="25"/>
      <c r="J55" s="8"/>
      <c r="K55" s="19"/>
    </row>
    <row r="56" spans="1:11">
      <c r="A56" s="13" t="s">
        <v>17</v>
      </c>
      <c r="B56" s="14" t="s">
        <v>76</v>
      </c>
      <c r="C56" s="14" t="s">
        <v>21</v>
      </c>
      <c r="D56" s="14" t="s">
        <v>20</v>
      </c>
      <c r="E56" s="14" t="s">
        <v>22</v>
      </c>
      <c r="F56" s="14" t="s">
        <v>23</v>
      </c>
      <c r="G56" s="11" t="s">
        <v>77</v>
      </c>
      <c r="H56" s="72">
        <f>SUM(H57:H58)</f>
        <v>755</v>
      </c>
      <c r="I56" s="12">
        <f>SUM(I57:I58)</f>
        <v>95</v>
      </c>
      <c r="J56" s="52">
        <f>SUM(J57:J58)</f>
        <v>0</v>
      </c>
      <c r="K56" s="12">
        <f>SUM(K57:K58)</f>
        <v>660</v>
      </c>
    </row>
    <row r="57" spans="1:11" ht="51" hidden="1" customHeight="1">
      <c r="A57" s="15" t="s">
        <v>17</v>
      </c>
      <c r="B57" s="16" t="s">
        <v>76</v>
      </c>
      <c r="C57" s="16" t="s">
        <v>29</v>
      </c>
      <c r="D57" s="16" t="s">
        <v>20</v>
      </c>
      <c r="E57" s="16" t="s">
        <v>22</v>
      </c>
      <c r="F57" s="16" t="s">
        <v>23</v>
      </c>
      <c r="G57" s="27" t="s">
        <v>78</v>
      </c>
      <c r="H57" s="73">
        <f>SUM(I57:K57)</f>
        <v>0</v>
      </c>
      <c r="I57" s="25"/>
      <c r="J57" s="8"/>
      <c r="K57" s="19"/>
    </row>
    <row r="58" spans="1:11" ht="69" customHeight="1">
      <c r="A58" s="15" t="s">
        <v>17</v>
      </c>
      <c r="B58" s="16" t="s">
        <v>76</v>
      </c>
      <c r="C58" s="16" t="s">
        <v>40</v>
      </c>
      <c r="D58" s="16" t="s">
        <v>20</v>
      </c>
      <c r="E58" s="16" t="s">
        <v>22</v>
      </c>
      <c r="F58" s="16" t="s">
        <v>23</v>
      </c>
      <c r="G58" s="27" t="s">
        <v>79</v>
      </c>
      <c r="H58" s="73">
        <f>SUM(I58:K58)</f>
        <v>755</v>
      </c>
      <c r="I58" s="25">
        <v>95</v>
      </c>
      <c r="J58" s="8"/>
      <c r="K58" s="19">
        <v>660</v>
      </c>
    </row>
    <row r="59" spans="1:11" hidden="1">
      <c r="A59" s="13" t="s">
        <v>17</v>
      </c>
      <c r="B59" s="14" t="s">
        <v>80</v>
      </c>
      <c r="C59" s="14" t="s">
        <v>21</v>
      </c>
      <c r="D59" s="14" t="s">
        <v>20</v>
      </c>
      <c r="E59" s="14" t="s">
        <v>22</v>
      </c>
      <c r="F59" s="14" t="s">
        <v>23</v>
      </c>
      <c r="G59" s="11" t="s">
        <v>81</v>
      </c>
      <c r="H59" s="72">
        <f>SUM(H60)</f>
        <v>0</v>
      </c>
      <c r="I59" s="12">
        <f>SUM(I60)</f>
        <v>0</v>
      </c>
      <c r="J59" s="52">
        <f>SUM(J60)</f>
        <v>0</v>
      </c>
      <c r="K59" s="12">
        <f>SUM(K60)</f>
        <v>0</v>
      </c>
    </row>
    <row r="60" spans="1:11" ht="33.75" hidden="1" customHeight="1">
      <c r="A60" s="15" t="s">
        <v>17</v>
      </c>
      <c r="B60" s="16" t="s">
        <v>80</v>
      </c>
      <c r="C60" s="16" t="s">
        <v>29</v>
      </c>
      <c r="D60" s="16" t="s">
        <v>20</v>
      </c>
      <c r="E60" s="16" t="s">
        <v>22</v>
      </c>
      <c r="F60" s="16" t="s">
        <v>23</v>
      </c>
      <c r="G60" s="27" t="s">
        <v>82</v>
      </c>
      <c r="H60" s="73">
        <f>SUM(I60:K60)</f>
        <v>0</v>
      </c>
      <c r="I60" s="25"/>
      <c r="J60" s="8"/>
      <c r="K60" s="19"/>
    </row>
    <row r="61" spans="1:11" ht="13.5" customHeight="1">
      <c r="A61" s="13" t="s">
        <v>17</v>
      </c>
      <c r="B61" s="14" t="s">
        <v>83</v>
      </c>
      <c r="C61" s="14" t="s">
        <v>21</v>
      </c>
      <c r="D61" s="14" t="s">
        <v>20</v>
      </c>
      <c r="E61" s="14" t="s">
        <v>22</v>
      </c>
      <c r="F61" s="14" t="s">
        <v>23</v>
      </c>
      <c r="G61" s="28" t="s">
        <v>84</v>
      </c>
      <c r="H61" s="77">
        <f>SUM(H62:H70)</f>
        <v>37</v>
      </c>
      <c r="I61" s="34">
        <f>SUM(I62:I70)</f>
        <v>0</v>
      </c>
      <c r="J61" s="56">
        <f>SUM(J62:J70)</f>
        <v>0</v>
      </c>
      <c r="K61" s="34">
        <f>SUM(K62:K70)</f>
        <v>37</v>
      </c>
    </row>
    <row r="62" spans="1:11" ht="25.5" hidden="1" customHeight="1">
      <c r="A62" s="15" t="s">
        <v>17</v>
      </c>
      <c r="B62" s="16" t="s">
        <v>83</v>
      </c>
      <c r="C62" s="16" t="s">
        <v>36</v>
      </c>
      <c r="D62" s="16" t="s">
        <v>20</v>
      </c>
      <c r="E62" s="16" t="s">
        <v>22</v>
      </c>
      <c r="F62" s="16" t="s">
        <v>85</v>
      </c>
      <c r="G62" s="22" t="s">
        <v>86</v>
      </c>
      <c r="H62" s="73">
        <f t="shared" ref="H62:H70" si="2">SUM(I62:K62)</f>
        <v>0</v>
      </c>
      <c r="I62" s="23"/>
      <c r="J62" s="8"/>
      <c r="K62" s="19"/>
    </row>
    <row r="63" spans="1:11" ht="42" hidden="1" customHeight="1">
      <c r="A63" s="15" t="s">
        <v>17</v>
      </c>
      <c r="B63" s="16" t="s">
        <v>83</v>
      </c>
      <c r="C63" s="16" t="s">
        <v>40</v>
      </c>
      <c r="D63" s="16" t="s">
        <v>24</v>
      </c>
      <c r="E63" s="16" t="s">
        <v>22</v>
      </c>
      <c r="F63" s="16" t="s">
        <v>85</v>
      </c>
      <c r="G63" s="22" t="s">
        <v>87</v>
      </c>
      <c r="H63" s="73">
        <f t="shared" si="2"/>
        <v>0</v>
      </c>
      <c r="I63" s="23"/>
      <c r="J63" s="8"/>
      <c r="K63" s="19"/>
    </row>
    <row r="64" spans="1:11" ht="27.75" customHeight="1">
      <c r="A64" s="15" t="s">
        <v>17</v>
      </c>
      <c r="B64" s="16" t="s">
        <v>83</v>
      </c>
      <c r="C64" s="67" t="s">
        <v>46</v>
      </c>
      <c r="D64" s="16" t="s">
        <v>72</v>
      </c>
      <c r="E64" s="16" t="s">
        <v>22</v>
      </c>
      <c r="F64" s="16" t="s">
        <v>85</v>
      </c>
      <c r="G64" s="22" t="s">
        <v>176</v>
      </c>
      <c r="H64" s="73">
        <f t="shared" si="2"/>
        <v>37</v>
      </c>
      <c r="I64" s="23"/>
      <c r="J64" s="8"/>
      <c r="K64" s="19">
        <v>37</v>
      </c>
    </row>
    <row r="65" spans="1:11" ht="68.25" hidden="1" customHeight="1">
      <c r="A65" s="15" t="s">
        <v>17</v>
      </c>
      <c r="B65" s="16" t="s">
        <v>83</v>
      </c>
      <c r="C65" s="16" t="s">
        <v>88</v>
      </c>
      <c r="D65" s="16" t="s">
        <v>24</v>
      </c>
      <c r="E65" s="16" t="s">
        <v>22</v>
      </c>
      <c r="F65" s="16" t="s">
        <v>85</v>
      </c>
      <c r="G65" s="27" t="s">
        <v>89</v>
      </c>
      <c r="H65" s="73">
        <f t="shared" si="2"/>
        <v>0</v>
      </c>
      <c r="I65" s="23"/>
      <c r="J65" s="8"/>
      <c r="K65" s="19"/>
    </row>
    <row r="66" spans="1:11" ht="38.25" hidden="1">
      <c r="A66" s="15" t="s">
        <v>17</v>
      </c>
      <c r="B66" s="16" t="s">
        <v>83</v>
      </c>
      <c r="C66" s="16" t="s">
        <v>90</v>
      </c>
      <c r="D66" s="16" t="s">
        <v>24</v>
      </c>
      <c r="E66" s="16" t="s">
        <v>22</v>
      </c>
      <c r="F66" s="16" t="s">
        <v>85</v>
      </c>
      <c r="G66" s="27" t="s">
        <v>91</v>
      </c>
      <c r="H66" s="73">
        <f t="shared" si="2"/>
        <v>0</v>
      </c>
      <c r="I66" s="23"/>
      <c r="J66" s="8"/>
      <c r="K66" s="19"/>
    </row>
    <row r="67" spans="1:11" ht="25.5" hidden="1">
      <c r="A67" s="15" t="s">
        <v>17</v>
      </c>
      <c r="B67" s="16" t="s">
        <v>83</v>
      </c>
      <c r="C67" s="16" t="s">
        <v>92</v>
      </c>
      <c r="D67" s="16" t="s">
        <v>24</v>
      </c>
      <c r="E67" s="16" t="s">
        <v>23</v>
      </c>
      <c r="F67" s="16" t="s">
        <v>85</v>
      </c>
      <c r="G67" s="27" t="s">
        <v>93</v>
      </c>
      <c r="H67" s="73">
        <f t="shared" si="2"/>
        <v>0</v>
      </c>
      <c r="I67" s="23"/>
      <c r="J67" s="8"/>
      <c r="K67" s="19"/>
    </row>
    <row r="68" spans="1:11" ht="44.25" hidden="1" customHeight="1">
      <c r="A68" s="15" t="s">
        <v>17</v>
      </c>
      <c r="B68" s="16" t="s">
        <v>83</v>
      </c>
      <c r="C68" s="16" t="s">
        <v>94</v>
      </c>
      <c r="D68" s="16" t="s">
        <v>20</v>
      </c>
      <c r="E68" s="16" t="s">
        <v>23</v>
      </c>
      <c r="F68" s="16" t="s">
        <v>85</v>
      </c>
      <c r="G68" s="31" t="s">
        <v>95</v>
      </c>
      <c r="H68" s="73">
        <f t="shared" si="2"/>
        <v>0</v>
      </c>
      <c r="I68" s="23"/>
      <c r="J68" s="8"/>
      <c r="K68" s="19"/>
    </row>
    <row r="69" spans="1:11" ht="39.75" hidden="1" customHeight="1">
      <c r="A69" s="15" t="s">
        <v>17</v>
      </c>
      <c r="B69" s="16" t="s">
        <v>83</v>
      </c>
      <c r="C69" s="16" t="s">
        <v>96</v>
      </c>
      <c r="D69" s="16" t="s">
        <v>20</v>
      </c>
      <c r="E69" s="16" t="s">
        <v>23</v>
      </c>
      <c r="F69" s="16" t="s">
        <v>85</v>
      </c>
      <c r="G69" s="27" t="s">
        <v>97</v>
      </c>
      <c r="H69" s="73">
        <f t="shared" si="2"/>
        <v>0</v>
      </c>
      <c r="I69" s="23"/>
      <c r="J69" s="8"/>
      <c r="K69" s="19"/>
    </row>
    <row r="70" spans="1:11" ht="26.25" hidden="1" customHeight="1">
      <c r="A70" s="15" t="s">
        <v>17</v>
      </c>
      <c r="B70" s="16" t="s">
        <v>83</v>
      </c>
      <c r="C70" s="16" t="s">
        <v>98</v>
      </c>
      <c r="D70" s="16" t="s">
        <v>20</v>
      </c>
      <c r="E70" s="16" t="s">
        <v>22</v>
      </c>
      <c r="F70" s="16" t="s">
        <v>85</v>
      </c>
      <c r="G70" s="27" t="s">
        <v>99</v>
      </c>
      <c r="H70" s="73">
        <f t="shared" si="2"/>
        <v>0</v>
      </c>
      <c r="I70" s="23"/>
      <c r="J70" s="8"/>
      <c r="K70" s="19"/>
    </row>
    <row r="71" spans="1:11">
      <c r="A71" s="13" t="s">
        <v>17</v>
      </c>
      <c r="B71" s="14" t="s">
        <v>100</v>
      </c>
      <c r="C71" s="14" t="s">
        <v>21</v>
      </c>
      <c r="D71" s="14" t="s">
        <v>20</v>
      </c>
      <c r="E71" s="14" t="s">
        <v>22</v>
      </c>
      <c r="F71" s="14" t="s">
        <v>23</v>
      </c>
      <c r="G71" s="28" t="s">
        <v>101</v>
      </c>
      <c r="H71" s="78">
        <f>SUM(H72:H74)</f>
        <v>262</v>
      </c>
      <c r="I71" s="35">
        <f>SUM(I72:I74)</f>
        <v>0</v>
      </c>
      <c r="J71" s="57">
        <f>SUM(J72:J74)</f>
        <v>0</v>
      </c>
      <c r="K71" s="35">
        <f>SUM(K72:K74)</f>
        <v>262</v>
      </c>
    </row>
    <row r="72" spans="1:11" hidden="1">
      <c r="A72" s="15" t="s">
        <v>17</v>
      </c>
      <c r="B72" s="16" t="s">
        <v>100</v>
      </c>
      <c r="C72" s="16" t="s">
        <v>26</v>
      </c>
      <c r="D72" s="16" t="s">
        <v>20</v>
      </c>
      <c r="E72" s="16" t="s">
        <v>22</v>
      </c>
      <c r="F72" s="16" t="s">
        <v>102</v>
      </c>
      <c r="G72" s="22" t="s">
        <v>103</v>
      </c>
      <c r="H72" s="73">
        <f>SUM(I72:K72)</f>
        <v>0</v>
      </c>
      <c r="I72" s="35"/>
      <c r="J72" s="8"/>
      <c r="K72" s="19"/>
    </row>
    <row r="73" spans="1:11">
      <c r="A73" s="15" t="s">
        <v>17</v>
      </c>
      <c r="B73" s="16" t="s">
        <v>100</v>
      </c>
      <c r="C73" s="16" t="s">
        <v>55</v>
      </c>
      <c r="D73" s="16" t="s">
        <v>20</v>
      </c>
      <c r="E73" s="16" t="s">
        <v>22</v>
      </c>
      <c r="F73" s="16" t="s">
        <v>102</v>
      </c>
      <c r="G73" s="22" t="s">
        <v>101</v>
      </c>
      <c r="H73" s="73">
        <f>SUM(I73:K73)</f>
        <v>262</v>
      </c>
      <c r="I73" s="23"/>
      <c r="J73" s="8"/>
      <c r="K73" s="19">
        <v>262</v>
      </c>
    </row>
    <row r="74" spans="1:11" ht="15" hidden="1" customHeight="1">
      <c r="A74" s="15" t="s">
        <v>17</v>
      </c>
      <c r="B74" s="16" t="s">
        <v>100</v>
      </c>
      <c r="C74" s="16" t="s">
        <v>64</v>
      </c>
      <c r="D74" s="16" t="s">
        <v>24</v>
      </c>
      <c r="E74" s="16" t="s">
        <v>22</v>
      </c>
      <c r="F74" s="16" t="s">
        <v>102</v>
      </c>
      <c r="G74" s="22" t="s">
        <v>104</v>
      </c>
      <c r="H74" s="73">
        <f>SUM(I74:K74)</f>
        <v>0</v>
      </c>
      <c r="I74" s="23"/>
      <c r="J74" s="8"/>
      <c r="K74" s="19"/>
    </row>
    <row r="75" spans="1:11" ht="18" customHeight="1">
      <c r="A75" s="13" t="s">
        <v>18</v>
      </c>
      <c r="B75" s="14" t="s">
        <v>20</v>
      </c>
      <c r="C75" s="14" t="s">
        <v>21</v>
      </c>
      <c r="D75" s="14" t="s">
        <v>20</v>
      </c>
      <c r="E75" s="14" t="s">
        <v>22</v>
      </c>
      <c r="F75" s="14" t="s">
        <v>23</v>
      </c>
      <c r="G75" s="28" t="s">
        <v>105</v>
      </c>
      <c r="H75" s="78">
        <f>SUM(H76+H80+H96+H98+H102)</f>
        <v>41813.398969999995</v>
      </c>
      <c r="I75" s="35">
        <f>SUM(I76+I80+I96+I98+I102)</f>
        <v>55242.780010000002</v>
      </c>
      <c r="J75" s="57">
        <f>SUM(J76+J80+J96+J98+J102)</f>
        <v>-128.79998000000001</v>
      </c>
      <c r="K75" s="35">
        <f>SUM(K76+K80+K96+K98+K102)</f>
        <v>-13300.581059999999</v>
      </c>
    </row>
    <row r="76" spans="1:11" ht="18" customHeight="1">
      <c r="A76" s="13" t="s">
        <v>18</v>
      </c>
      <c r="B76" s="14" t="s">
        <v>34</v>
      </c>
      <c r="C76" s="14" t="s">
        <v>106</v>
      </c>
      <c r="D76" s="14" t="s">
        <v>20</v>
      </c>
      <c r="E76" s="14" t="s">
        <v>22</v>
      </c>
      <c r="F76" s="14" t="s">
        <v>107</v>
      </c>
      <c r="G76" s="28" t="s">
        <v>108</v>
      </c>
      <c r="H76" s="78">
        <f>SUM(H77+H78+H79)</f>
        <v>136</v>
      </c>
      <c r="I76" s="35">
        <f>SUM(I77+I78+I79)</f>
        <v>0</v>
      </c>
      <c r="J76" s="57">
        <f>SUM(J77+J78+J79)</f>
        <v>3</v>
      </c>
      <c r="K76" s="35">
        <f>SUM(K77+K78+K79)</f>
        <v>133</v>
      </c>
    </row>
    <row r="77" spans="1:11" ht="25.5" hidden="1">
      <c r="A77" s="15" t="s">
        <v>18</v>
      </c>
      <c r="B77" s="16" t="s">
        <v>34</v>
      </c>
      <c r="C77" s="16" t="s">
        <v>143</v>
      </c>
      <c r="D77" s="16" t="s">
        <v>72</v>
      </c>
      <c r="E77" s="16" t="s">
        <v>22</v>
      </c>
      <c r="F77" s="16" t="s">
        <v>107</v>
      </c>
      <c r="G77" s="22" t="s">
        <v>144</v>
      </c>
      <c r="H77" s="73">
        <f>SUM(I77:K77)</f>
        <v>0</v>
      </c>
      <c r="I77" s="23"/>
      <c r="J77" s="8"/>
      <c r="K77" s="19"/>
    </row>
    <row r="78" spans="1:11" ht="25.5">
      <c r="A78" s="15" t="s">
        <v>18</v>
      </c>
      <c r="B78" s="16" t="s">
        <v>34</v>
      </c>
      <c r="C78" s="16" t="s">
        <v>109</v>
      </c>
      <c r="D78" s="67" t="s">
        <v>72</v>
      </c>
      <c r="E78" s="16" t="s">
        <v>22</v>
      </c>
      <c r="F78" s="16" t="s">
        <v>107</v>
      </c>
      <c r="G78" s="22" t="s">
        <v>110</v>
      </c>
      <c r="H78" s="73">
        <f>SUM(I78:K78)</f>
        <v>136</v>
      </c>
      <c r="I78" s="23"/>
      <c r="J78" s="8">
        <v>3</v>
      </c>
      <c r="K78" s="19">
        <v>133</v>
      </c>
    </row>
    <row r="79" spans="1:11" ht="38.25" hidden="1">
      <c r="A79" s="15" t="s">
        <v>18</v>
      </c>
      <c r="B79" s="16" t="s">
        <v>34</v>
      </c>
      <c r="C79" s="16" t="s">
        <v>111</v>
      </c>
      <c r="D79" s="16" t="s">
        <v>32</v>
      </c>
      <c r="E79" s="16" t="s">
        <v>112</v>
      </c>
      <c r="F79" s="16" t="s">
        <v>107</v>
      </c>
      <c r="G79" s="22" t="s">
        <v>113</v>
      </c>
      <c r="H79" s="73">
        <f>SUM(I79:K79)</f>
        <v>0</v>
      </c>
      <c r="I79" s="23"/>
      <c r="J79" s="8"/>
      <c r="K79" s="19"/>
    </row>
    <row r="80" spans="1:11" ht="16.5" customHeight="1">
      <c r="A80" s="13" t="s">
        <v>18</v>
      </c>
      <c r="B80" s="14" t="s">
        <v>34</v>
      </c>
      <c r="C80" s="14" t="s">
        <v>114</v>
      </c>
      <c r="D80" s="14" t="s">
        <v>20</v>
      </c>
      <c r="E80" s="14" t="s">
        <v>22</v>
      </c>
      <c r="F80" s="14" t="s">
        <v>132</v>
      </c>
      <c r="G80" s="28" t="s">
        <v>14</v>
      </c>
      <c r="H80" s="78">
        <f>SUM(H81:H95)</f>
        <v>39181.458769999997</v>
      </c>
      <c r="I80" s="35">
        <f>SUM(I81:I95)</f>
        <v>52735.53501</v>
      </c>
      <c r="J80" s="35">
        <f>SUM(J81:J95)</f>
        <v>-131.79998000000001</v>
      </c>
      <c r="K80" s="35">
        <f>SUM(K81:K95)</f>
        <v>-13422.276259999999</v>
      </c>
    </row>
    <row r="81" spans="1:11" ht="66" hidden="1" customHeight="1">
      <c r="A81" s="15" t="s">
        <v>18</v>
      </c>
      <c r="B81" s="16" t="s">
        <v>34</v>
      </c>
      <c r="C81" s="16" t="s">
        <v>135</v>
      </c>
      <c r="D81" s="16" t="s">
        <v>72</v>
      </c>
      <c r="E81" s="16" t="s">
        <v>136</v>
      </c>
      <c r="F81" s="16" t="s">
        <v>132</v>
      </c>
      <c r="G81" s="22" t="s">
        <v>137</v>
      </c>
      <c r="H81" s="73">
        <f t="shared" ref="H81:H95" si="3">SUM(I81:K81)</f>
        <v>0</v>
      </c>
      <c r="I81" s="23"/>
      <c r="J81" s="57"/>
      <c r="K81" s="35"/>
    </row>
    <row r="82" spans="1:11" ht="57" customHeight="1">
      <c r="A82" s="15" t="s">
        <v>18</v>
      </c>
      <c r="B82" s="16" t="s">
        <v>34</v>
      </c>
      <c r="C82" s="16" t="s">
        <v>135</v>
      </c>
      <c r="D82" s="16" t="s">
        <v>72</v>
      </c>
      <c r="E82" s="16" t="s">
        <v>159</v>
      </c>
      <c r="F82" s="16" t="s">
        <v>132</v>
      </c>
      <c r="G82" s="22" t="s">
        <v>160</v>
      </c>
      <c r="H82" s="73">
        <f t="shared" si="3"/>
        <v>480.61223000000001</v>
      </c>
      <c r="I82" s="23">
        <v>737</v>
      </c>
      <c r="J82" s="57">
        <v>-256.38776999999999</v>
      </c>
      <c r="K82" s="23"/>
    </row>
    <row r="83" spans="1:11" ht="57" customHeight="1">
      <c r="A83" s="15" t="s">
        <v>18</v>
      </c>
      <c r="B83" s="16" t="s">
        <v>34</v>
      </c>
      <c r="C83" s="16" t="s">
        <v>161</v>
      </c>
      <c r="D83" s="16" t="s">
        <v>72</v>
      </c>
      <c r="E83" s="16" t="s">
        <v>22</v>
      </c>
      <c r="F83" s="16" t="s">
        <v>132</v>
      </c>
      <c r="G83" s="22" t="s">
        <v>162</v>
      </c>
      <c r="H83" s="73">
        <f t="shared" si="3"/>
        <v>19462.01874</v>
      </c>
      <c r="I83" s="23">
        <v>24903.195800000001</v>
      </c>
      <c r="J83" s="57"/>
      <c r="K83" s="23">
        <v>-5441.17706</v>
      </c>
    </row>
    <row r="84" spans="1:11" ht="36.75" hidden="1" customHeight="1">
      <c r="A84" s="15" t="s">
        <v>18</v>
      </c>
      <c r="B84" s="16" t="s">
        <v>34</v>
      </c>
      <c r="C84" s="16" t="s">
        <v>163</v>
      </c>
      <c r="D84" s="16" t="s">
        <v>72</v>
      </c>
      <c r="E84" s="16" t="s">
        <v>22</v>
      </c>
      <c r="F84" s="16" t="s">
        <v>132</v>
      </c>
      <c r="G84" s="22" t="s">
        <v>164</v>
      </c>
      <c r="H84" s="73">
        <f t="shared" si="3"/>
        <v>0</v>
      </c>
      <c r="I84" s="23">
        <v>7856.5114100000001</v>
      </c>
      <c r="J84" s="65">
        <v>124.58779</v>
      </c>
      <c r="K84" s="23">
        <v>-7981.0991999999997</v>
      </c>
    </row>
    <row r="85" spans="1:11" ht="36.75" hidden="1" customHeight="1">
      <c r="A85" s="15" t="s">
        <v>18</v>
      </c>
      <c r="B85" s="16" t="s">
        <v>34</v>
      </c>
      <c r="C85" s="16" t="s">
        <v>138</v>
      </c>
      <c r="D85" s="16" t="s">
        <v>72</v>
      </c>
      <c r="E85" s="16" t="s">
        <v>165</v>
      </c>
      <c r="F85" s="16" t="s">
        <v>132</v>
      </c>
      <c r="G85" s="22" t="s">
        <v>166</v>
      </c>
      <c r="H85" s="73">
        <f t="shared" si="3"/>
        <v>0</v>
      </c>
      <c r="I85" s="23"/>
      <c r="J85" s="65"/>
      <c r="K85" s="23"/>
    </row>
    <row r="86" spans="1:11" ht="36.75" customHeight="1">
      <c r="A86" s="15" t="s">
        <v>18</v>
      </c>
      <c r="B86" s="16" t="s">
        <v>34</v>
      </c>
      <c r="C86" s="16" t="s">
        <v>138</v>
      </c>
      <c r="D86" s="16" t="s">
        <v>72</v>
      </c>
      <c r="E86" s="64" t="s">
        <v>168</v>
      </c>
      <c r="F86" s="16" t="s">
        <v>132</v>
      </c>
      <c r="G86" s="22" t="s">
        <v>170</v>
      </c>
      <c r="H86" s="73">
        <f t="shared" si="3"/>
        <v>357</v>
      </c>
      <c r="I86" s="23">
        <v>357</v>
      </c>
      <c r="J86" s="65"/>
      <c r="K86" s="23"/>
    </row>
    <row r="87" spans="1:11" ht="26.25" hidden="1" customHeight="1">
      <c r="A87" s="15" t="s">
        <v>18</v>
      </c>
      <c r="B87" s="16" t="s">
        <v>34</v>
      </c>
      <c r="C87" s="16" t="s">
        <v>138</v>
      </c>
      <c r="D87" s="16" t="s">
        <v>72</v>
      </c>
      <c r="E87" s="16" t="s">
        <v>151</v>
      </c>
      <c r="F87" s="16" t="s">
        <v>132</v>
      </c>
      <c r="G87" s="22" t="s">
        <v>152</v>
      </c>
      <c r="H87" s="73">
        <f t="shared" si="3"/>
        <v>0</v>
      </c>
      <c r="I87" s="23"/>
      <c r="J87" s="65"/>
      <c r="K87" s="23"/>
    </row>
    <row r="88" spans="1:11" ht="33.75" customHeight="1">
      <c r="A88" s="15" t="s">
        <v>18</v>
      </c>
      <c r="B88" s="16" t="s">
        <v>34</v>
      </c>
      <c r="C88" s="16" t="s">
        <v>138</v>
      </c>
      <c r="D88" s="16" t="s">
        <v>72</v>
      </c>
      <c r="E88" s="16" t="s">
        <v>153</v>
      </c>
      <c r="F88" s="16" t="s">
        <v>132</v>
      </c>
      <c r="G88" s="22" t="s">
        <v>154</v>
      </c>
      <c r="H88" s="73">
        <f t="shared" si="3"/>
        <v>188</v>
      </c>
      <c r="I88" s="23">
        <v>188</v>
      </c>
      <c r="J88" s="57"/>
      <c r="K88" s="23"/>
    </row>
    <row r="89" spans="1:11" ht="47.25" hidden="1" customHeight="1">
      <c r="A89" s="15" t="s">
        <v>18</v>
      </c>
      <c r="B89" s="16" t="s">
        <v>34</v>
      </c>
      <c r="C89" s="16" t="s">
        <v>138</v>
      </c>
      <c r="D89" s="16" t="s">
        <v>72</v>
      </c>
      <c r="E89" s="16" t="s">
        <v>155</v>
      </c>
      <c r="F89" s="16" t="s">
        <v>132</v>
      </c>
      <c r="G89" s="22" t="s">
        <v>157</v>
      </c>
      <c r="H89" s="73">
        <f t="shared" si="3"/>
        <v>0</v>
      </c>
      <c r="I89" s="23"/>
      <c r="J89" s="57"/>
      <c r="K89" s="23"/>
    </row>
    <row r="90" spans="1:11" ht="47.25" customHeight="1">
      <c r="A90" s="66" t="s">
        <v>18</v>
      </c>
      <c r="B90" s="67" t="s">
        <v>34</v>
      </c>
      <c r="C90" s="67" t="s">
        <v>138</v>
      </c>
      <c r="D90" s="67" t="s">
        <v>72</v>
      </c>
      <c r="E90" s="67" t="s">
        <v>171</v>
      </c>
      <c r="F90" s="67" t="s">
        <v>132</v>
      </c>
      <c r="G90" s="22" t="s">
        <v>172</v>
      </c>
      <c r="H90" s="73">
        <f t="shared" si="3"/>
        <v>4592.8558599999997</v>
      </c>
      <c r="I90" s="23">
        <v>4592.8558599999997</v>
      </c>
      <c r="J90" s="65"/>
      <c r="K90" s="23"/>
    </row>
    <row r="91" spans="1:11" ht="38.25">
      <c r="A91" s="15" t="s">
        <v>18</v>
      </c>
      <c r="B91" s="16" t="s">
        <v>34</v>
      </c>
      <c r="C91" s="16" t="s">
        <v>131</v>
      </c>
      <c r="D91" s="16" t="s">
        <v>72</v>
      </c>
      <c r="E91" s="16" t="s">
        <v>22</v>
      </c>
      <c r="F91" s="16" t="s">
        <v>132</v>
      </c>
      <c r="G91" s="22" t="s">
        <v>15</v>
      </c>
      <c r="H91" s="73">
        <f t="shared" si="3"/>
        <v>3192.9009999999998</v>
      </c>
      <c r="I91" s="23">
        <v>3192.9009999999998</v>
      </c>
      <c r="J91" s="8"/>
      <c r="K91" s="19"/>
    </row>
    <row r="92" spans="1:11" ht="51">
      <c r="A92" s="15" t="s">
        <v>18</v>
      </c>
      <c r="B92" s="16" t="s">
        <v>34</v>
      </c>
      <c r="C92" s="16" t="s">
        <v>115</v>
      </c>
      <c r="D92" s="16" t="s">
        <v>72</v>
      </c>
      <c r="E92" s="16" t="s">
        <v>116</v>
      </c>
      <c r="F92" s="16" t="s">
        <v>132</v>
      </c>
      <c r="G92" s="22" t="s">
        <v>117</v>
      </c>
      <c r="H92" s="73">
        <f t="shared" si="3"/>
        <v>300</v>
      </c>
      <c r="I92" s="23">
        <v>300</v>
      </c>
      <c r="J92" s="8"/>
      <c r="K92" s="19"/>
    </row>
    <row r="93" spans="1:11" ht="89.25">
      <c r="A93" s="15" t="s">
        <v>18</v>
      </c>
      <c r="B93" s="16" t="s">
        <v>34</v>
      </c>
      <c r="C93" s="16" t="s">
        <v>138</v>
      </c>
      <c r="D93" s="16" t="s">
        <v>72</v>
      </c>
      <c r="E93" s="16" t="s">
        <v>139</v>
      </c>
      <c r="F93" s="16" t="s">
        <v>132</v>
      </c>
      <c r="G93" s="22" t="s">
        <v>140</v>
      </c>
      <c r="H93" s="73">
        <f t="shared" si="3"/>
        <v>10478.07094</v>
      </c>
      <c r="I93" s="8">
        <v>10478.07094</v>
      </c>
      <c r="J93" s="8"/>
      <c r="K93" s="59"/>
    </row>
    <row r="94" spans="1:11" ht="38.25" hidden="1">
      <c r="A94" s="15" t="s">
        <v>18</v>
      </c>
      <c r="B94" s="16" t="s">
        <v>34</v>
      </c>
      <c r="C94" s="16" t="s">
        <v>115</v>
      </c>
      <c r="D94" s="16" t="s">
        <v>72</v>
      </c>
      <c r="E94" s="16" t="s">
        <v>118</v>
      </c>
      <c r="F94" s="16" t="s">
        <v>132</v>
      </c>
      <c r="G94" s="22" t="s">
        <v>119</v>
      </c>
      <c r="H94" s="73">
        <f t="shared" si="3"/>
        <v>0</v>
      </c>
      <c r="I94" s="23"/>
      <c r="J94" s="8"/>
      <c r="K94" s="19"/>
    </row>
    <row r="95" spans="1:11" ht="25.5">
      <c r="A95" s="15" t="s">
        <v>18</v>
      </c>
      <c r="B95" s="16" t="s">
        <v>34</v>
      </c>
      <c r="C95" s="16" t="s">
        <v>115</v>
      </c>
      <c r="D95" s="16" t="s">
        <v>72</v>
      </c>
      <c r="E95" s="16" t="s">
        <v>141</v>
      </c>
      <c r="F95" s="16" t="s">
        <v>132</v>
      </c>
      <c r="G95" s="22" t="s">
        <v>142</v>
      </c>
      <c r="H95" s="73">
        <f t="shared" si="3"/>
        <v>130</v>
      </c>
      <c r="I95" s="23">
        <v>130</v>
      </c>
      <c r="J95" s="8"/>
      <c r="K95" s="19"/>
    </row>
    <row r="96" spans="1:11" ht="25.5">
      <c r="A96" s="13" t="s">
        <v>18</v>
      </c>
      <c r="B96" s="14" t="s">
        <v>34</v>
      </c>
      <c r="C96" s="14" t="s">
        <v>92</v>
      </c>
      <c r="D96" s="14" t="s">
        <v>20</v>
      </c>
      <c r="E96" s="14" t="s">
        <v>22</v>
      </c>
      <c r="F96" s="14" t="s">
        <v>132</v>
      </c>
      <c r="G96" s="28" t="s">
        <v>120</v>
      </c>
      <c r="H96" s="78">
        <f>SUM(H97:H97)</f>
        <v>248.75</v>
      </c>
      <c r="I96" s="35">
        <f>SUM(I97:I97)</f>
        <v>248.75</v>
      </c>
      <c r="J96" s="57">
        <f>SUM(J97:J97)</f>
        <v>0</v>
      </c>
      <c r="K96" s="35">
        <f>SUM(K97:K97)</f>
        <v>0</v>
      </c>
    </row>
    <row r="97" spans="1:11" ht="25.5">
      <c r="A97" s="15" t="s">
        <v>18</v>
      </c>
      <c r="B97" s="16" t="s">
        <v>34</v>
      </c>
      <c r="C97" s="16" t="s">
        <v>121</v>
      </c>
      <c r="D97" s="16" t="s">
        <v>72</v>
      </c>
      <c r="E97" s="16" t="s">
        <v>22</v>
      </c>
      <c r="F97" s="16" t="s">
        <v>132</v>
      </c>
      <c r="G97" s="22" t="s">
        <v>169</v>
      </c>
      <c r="H97" s="73">
        <f>SUM(I97:K97)</f>
        <v>248.75</v>
      </c>
      <c r="I97" s="23">
        <v>248.75</v>
      </c>
      <c r="J97" s="8"/>
      <c r="K97" s="19"/>
    </row>
    <row r="98" spans="1:11">
      <c r="A98" s="13" t="s">
        <v>18</v>
      </c>
      <c r="B98" s="14" t="s">
        <v>34</v>
      </c>
      <c r="C98" s="14" t="s">
        <v>122</v>
      </c>
      <c r="D98" s="14" t="s">
        <v>20</v>
      </c>
      <c r="E98" s="14" t="s">
        <v>22</v>
      </c>
      <c r="F98" s="14" t="s">
        <v>132</v>
      </c>
      <c r="G98" s="28" t="s">
        <v>123</v>
      </c>
      <c r="H98" s="78">
        <f>SUM(H99:H101)</f>
        <v>2247.1902</v>
      </c>
      <c r="I98" s="35">
        <f>SUM(I99:I101)</f>
        <v>2258.4949999999999</v>
      </c>
      <c r="J98" s="35">
        <f>SUM(J99:J101)</f>
        <v>0</v>
      </c>
      <c r="K98" s="35">
        <f>SUM(K99:K101)</f>
        <v>-11.3048</v>
      </c>
    </row>
    <row r="99" spans="1:11" ht="51">
      <c r="A99" s="36" t="s">
        <v>18</v>
      </c>
      <c r="B99" s="37" t="s">
        <v>34</v>
      </c>
      <c r="C99" s="16" t="s">
        <v>134</v>
      </c>
      <c r="D99" s="37" t="s">
        <v>72</v>
      </c>
      <c r="E99" s="37" t="s">
        <v>22</v>
      </c>
      <c r="F99" s="37" t="s">
        <v>132</v>
      </c>
      <c r="G99" s="22" t="s">
        <v>133</v>
      </c>
      <c r="H99" s="73">
        <f>SUM(I99:K99)</f>
        <v>2247.1902</v>
      </c>
      <c r="I99" s="23">
        <v>2258.4949999999999</v>
      </c>
      <c r="J99" s="8"/>
      <c r="K99" s="19">
        <v>-11.3048</v>
      </c>
    </row>
    <row r="100" spans="1:11" ht="25.5" hidden="1">
      <c r="A100" s="36" t="s">
        <v>18</v>
      </c>
      <c r="B100" s="37" t="s">
        <v>34</v>
      </c>
      <c r="C100" s="16" t="s">
        <v>145</v>
      </c>
      <c r="D100" s="37" t="s">
        <v>72</v>
      </c>
      <c r="E100" s="37" t="s">
        <v>146</v>
      </c>
      <c r="F100" s="37" t="s">
        <v>132</v>
      </c>
      <c r="G100" s="22" t="s">
        <v>147</v>
      </c>
      <c r="H100" s="73">
        <f>SUM(I100:K100)</f>
        <v>0</v>
      </c>
      <c r="I100" s="23"/>
      <c r="J100" s="8"/>
      <c r="K100" s="19"/>
    </row>
    <row r="101" spans="1:11" ht="51" hidden="1">
      <c r="A101" s="36" t="s">
        <v>18</v>
      </c>
      <c r="B101" s="37" t="s">
        <v>34</v>
      </c>
      <c r="C101" s="16" t="s">
        <v>145</v>
      </c>
      <c r="D101" s="37" t="s">
        <v>72</v>
      </c>
      <c r="E101" s="37" t="s">
        <v>22</v>
      </c>
      <c r="F101" s="37" t="s">
        <v>132</v>
      </c>
      <c r="G101" s="22" t="s">
        <v>148</v>
      </c>
      <c r="H101" s="73">
        <f>SUM(I101:K101)</f>
        <v>0</v>
      </c>
      <c r="I101" s="23"/>
      <c r="J101" s="8"/>
      <c r="K101" s="19"/>
    </row>
    <row r="102" spans="1:11" hidden="1">
      <c r="A102" s="13" t="s">
        <v>18</v>
      </c>
      <c r="B102" s="14" t="s">
        <v>124</v>
      </c>
      <c r="C102" s="14" t="s">
        <v>55</v>
      </c>
      <c r="D102" s="14" t="s">
        <v>20</v>
      </c>
      <c r="E102" s="14" t="s">
        <v>22</v>
      </c>
      <c r="F102" s="14" t="s">
        <v>23</v>
      </c>
      <c r="G102" s="28" t="s">
        <v>125</v>
      </c>
      <c r="H102" s="74">
        <f>SUM(H103)</f>
        <v>0</v>
      </c>
      <c r="I102" s="26">
        <f>SUM(I103)</f>
        <v>0</v>
      </c>
      <c r="J102" s="53">
        <f>SUM(J103)</f>
        <v>0</v>
      </c>
      <c r="K102" s="26">
        <f>SUM(K103)</f>
        <v>0</v>
      </c>
    </row>
    <row r="103" spans="1:11" hidden="1">
      <c r="A103" s="15" t="s">
        <v>18</v>
      </c>
      <c r="B103" s="16" t="s">
        <v>124</v>
      </c>
      <c r="C103" s="16" t="s">
        <v>126</v>
      </c>
      <c r="D103" s="16" t="s">
        <v>72</v>
      </c>
      <c r="E103" s="16" t="s">
        <v>22</v>
      </c>
      <c r="F103" s="63" t="s">
        <v>102</v>
      </c>
      <c r="G103" s="22" t="s">
        <v>127</v>
      </c>
      <c r="H103" s="73">
        <f>SUM(I103:K103)</f>
        <v>0</v>
      </c>
      <c r="I103" s="23"/>
      <c r="J103" s="8"/>
      <c r="K103" s="19"/>
    </row>
    <row r="104" spans="1:11" ht="15.75">
      <c r="A104" s="38"/>
      <c r="B104" s="39"/>
      <c r="C104" s="39"/>
      <c r="D104" s="39"/>
      <c r="E104" s="39"/>
      <c r="F104" s="40"/>
      <c r="G104" s="41" t="s">
        <v>128</v>
      </c>
      <c r="H104" s="79">
        <f>SUM(H20+H75)</f>
        <v>60786</v>
      </c>
      <c r="I104" s="43">
        <f>SUM(I20+I75)</f>
        <v>72978.780010000002</v>
      </c>
      <c r="J104" s="58">
        <f>SUM(J20+J75)</f>
        <v>-128.79998000000001</v>
      </c>
      <c r="K104" s="42">
        <f>SUM(K20+K75)</f>
        <v>-12063.980029999999</v>
      </c>
    </row>
  </sheetData>
  <sheetProtection selectLockedCells="1" selectUnlockedCells="1"/>
  <mergeCells count="17">
    <mergeCell ref="G1:H1"/>
    <mergeCell ref="A2:H2"/>
    <mergeCell ref="A3:H3"/>
    <mergeCell ref="A4:H4"/>
    <mergeCell ref="A18:F18"/>
    <mergeCell ref="A5:H5"/>
    <mergeCell ref="A6:H6"/>
    <mergeCell ref="A7:H7"/>
    <mergeCell ref="A8:H8"/>
    <mergeCell ref="A9:H9"/>
    <mergeCell ref="A10:H10"/>
    <mergeCell ref="A19:F19"/>
    <mergeCell ref="A11:H11"/>
    <mergeCell ref="A12:H12"/>
    <mergeCell ref="A13:H13"/>
    <mergeCell ref="G14:H14"/>
    <mergeCell ref="A16:H16"/>
  </mergeCells>
  <phoneticPr fontId="0" type="noConversion"/>
  <pageMargins left="0.74803149606299213" right="0.31496062992125984" top="0.19685039370078741" bottom="0.15748031496062992" header="0.51181102362204722" footer="0.51181102362204722"/>
  <pageSetup paperSize="9" scale="83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2021-12-29T08:33:40Z</cp:lastPrinted>
  <dcterms:created xsi:type="dcterms:W3CDTF">2021-12-24T14:58:52Z</dcterms:created>
  <dcterms:modified xsi:type="dcterms:W3CDTF">2022-01-21T06:43:46Z</dcterms:modified>
</cp:coreProperties>
</file>