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20" sheetId="1" r:id="rId1"/>
    <sheet name="2021-2022" sheetId="2" r:id="rId2"/>
  </sheets>
  <definedNames>
    <definedName name="Excel_BuiltIn__FilterDatabase" localSheetId="0">'2020'!$A$20:$D$81</definedName>
    <definedName name="_xlnm.Print_Titles" localSheetId="0">'2020'!$15:$15</definedName>
    <definedName name="_xlnm.Print_Titles" localSheetId="1">'2021-2022'!$15:$15</definedName>
  </definedNames>
  <calcPr fullCalcOnLoad="1"/>
</workbook>
</file>

<file path=xl/sharedStrings.xml><?xml version="1.0" encoding="utf-8"?>
<sst xmlns="http://schemas.openxmlformats.org/spreadsheetml/2006/main" count="306" uniqueCount="104">
  <si>
    <t xml:space="preserve">Приложение № 9 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</si>
  <si>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</si>
  <si>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</si>
  <si>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</si>
  <si>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</si>
  <si>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</si>
  <si>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</si>
  <si>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тыс.руб.</t>
  </si>
  <si>
    <t xml:space="preserve">Наименование </t>
  </si>
  <si>
    <t>ЦСР</t>
  </si>
  <si>
    <t>ВР</t>
  </si>
  <si>
    <t>Сумма</t>
  </si>
  <si>
    <t>Администрация городского поселения "Пушкиногорье"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</si>
  <si>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</si>
  <si>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</si>
  <si>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</si>
  <si>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</si>
  <si>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</si>
  <si>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t>01 1 01 00910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</si>
  <si>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</si>
  <si>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</si>
  <si>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</si>
  <si>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</si>
  <si>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</si>
  <si>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</si>
  <si>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01 1 01 00920</t>
  </si>
  <si>
    <t>01 1 01 25400</t>
  </si>
  <si>
    <t>Социальное обеспечение и иные выплаты населению</t>
  </si>
  <si>
    <t>300</t>
  </si>
  <si>
    <t>01 1 01 25500</t>
  </si>
  <si>
    <t>01 1 01 81000</t>
  </si>
  <si>
    <t>Межбюджетные трансферты</t>
  </si>
  <si>
    <t>500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</si>
  <si>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</si>
  <si>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</si>
  <si>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01 1 02 51180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</si>
  <si>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</si>
  <si>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</si>
  <si>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</si>
  <si>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</si>
  <si>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</si>
  <si>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t>01 2 01 22000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</si>
  <si>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</si>
  <si>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</si>
  <si>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t>01 2 02 22000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</si>
  <si>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</si>
  <si>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</si>
  <si>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t>01 2 03 22000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</si>
  <si>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</si>
  <si>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</si>
  <si>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01 2 04 22000</t>
  </si>
  <si>
    <t>Непрограммные расходы</t>
  </si>
  <si>
    <t>90 9 00 00000</t>
  </si>
  <si>
    <t>90 9 00 00930</t>
  </si>
  <si>
    <t>90 9 00 00940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</si>
  <si>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</si>
  <si>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90 9 00 01000</t>
  </si>
  <si>
    <t>90 9 00 10000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</si>
  <si>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</si>
  <si>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</si>
  <si>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</si>
  <si>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</si>
  <si>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ВСЕГО расходов</t>
  </si>
  <si>
    <t xml:space="preserve">Приложение № 10 </t>
  </si>
  <si>
    <t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</si>
  <si>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</si>
  <si>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2021 год</t>
  </si>
  <si>
    <t xml:space="preserve">№  от .12.2019г. </t>
  </si>
  <si>
    <t>"Пушкиногорье" на 2020 год</t>
  </si>
  <si>
    <t>и на плановый период 2021 и 2022 годов"</t>
  </si>
  <si>
    <t>группам видов расходов классификации расходов бюджета поселения на 2020 год</t>
  </si>
  <si>
    <t>группам видов расходов классификации расходов бюджета поселения на плановый период 2021 и 2022 годов</t>
  </si>
  <si>
    <t>2022 год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</si>
  <si>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2019-2023 годы»
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</si>
  <si>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</si>
  <si>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</si>
  <si>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</si>
  <si>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</si>
  <si>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Межбюджетные трансферты на решение вопросов в содержания специалистов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</si>
  <si>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</si>
  <si>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</si>
  <si>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</si>
  <si>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</si>
  <si>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</si>
  <si>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Межбюджетные трансферты на решение вопросов в содержания специалистов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</si>
  <si>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</si>
  <si>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Обеспечение первичных мер пожарной безопасности в границах населенных пунктов поселения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</si>
  <si>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"Первичные меры пожарной безопасности"</t>
    </r>
  </si>
  <si>
    <t>01 2 05 0000</t>
  </si>
  <si>
    <t>01 2 05 21000</t>
  </si>
  <si>
    <r>
      <t xml:space="preserve">Основное мероприятие </t>
    </r>
    <r>
      <rPr>
        <sz val="10"/>
        <color indexed="8"/>
        <rFont val="Arial"/>
        <family val="2"/>
      </rPr>
      <t>"Строительство,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них"</t>
    </r>
  </si>
  <si>
    <t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</si>
  <si>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01 2 06 24100</t>
  </si>
  <si>
    <t>01 2 06 00000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</si>
  <si>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теплоснабжения населения"</t>
    </r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</si>
  <si>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водоснабжения населения"</t>
    </r>
  </si>
  <si>
    <t>01 2 07 00000</t>
  </si>
  <si>
    <t>01 2 08 00000</t>
  </si>
  <si>
    <t>Организация в границах поселения теплоснабжения населения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</si>
  <si>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01 2 07 84000</t>
  </si>
  <si>
    <t>Возмещение затрат по содержанию систем и объектов водоснабжения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</si>
  <si>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01 2 08 23100</t>
  </si>
  <si>
    <t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</si>
  <si>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01 2 06 84100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</si>
</sst>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_-* #,##0.0_р_._-;\-* #,##0.0_р_._-;_-* &quot;-&quot;?_р_._-;_-@_-"/>
  </numFmts>
  <fonts count="55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i/>
      <sz val="12"/>
      <color indexed="8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4" fontId="11" fillId="34" borderId="10" xfId="0" applyNumberFormat="1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64" fontId="11" fillId="35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164" fontId="6" fillId="36" borderId="10" xfId="0" applyNumberFormat="1" applyFont="1" applyFill="1" applyBorder="1" applyAlignment="1">
      <alignment horizontal="left" vertical="center" wrapText="1"/>
    </xf>
    <xf numFmtId="164" fontId="16" fillId="36" borderId="10" xfId="0" applyNumberFormat="1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wrapText="1"/>
    </xf>
    <xf numFmtId="49" fontId="18" fillId="0" borderId="10" xfId="0" applyNumberFormat="1" applyFont="1" applyBorder="1" applyAlignment="1">
      <alignment horizontal="center" vertical="center" wrapText="1"/>
    </xf>
    <xf numFmtId="164" fontId="18" fillId="36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top" wrapText="1"/>
    </xf>
    <xf numFmtId="0" fontId="0" fillId="36" borderId="0" xfId="0" applyFont="1" applyFill="1" applyAlignment="1">
      <alignment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top" wrapText="1"/>
    </xf>
    <xf numFmtId="0" fontId="16" fillId="36" borderId="0" xfId="0" applyFont="1" applyFill="1" applyAlignment="1">
      <alignment wrapText="1"/>
    </xf>
    <xf numFmtId="0" fontId="9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164" fontId="5" fillId="36" borderId="10" xfId="0" applyNumberFormat="1" applyFont="1" applyFill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right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0" fontId="6" fillId="37" borderId="11" xfId="0" applyNumberFormat="1" applyFont="1" applyFill="1" applyBorder="1" applyAlignment="1">
      <alignment vertical="top" wrapText="1"/>
    </xf>
    <xf numFmtId="49" fontId="6" fillId="37" borderId="11" xfId="0" applyNumberFormat="1" applyFont="1" applyFill="1" applyBorder="1" applyAlignment="1">
      <alignment horizontal="center" vertical="center" wrapText="1"/>
    </xf>
    <xf numFmtId="49" fontId="16" fillId="37" borderId="11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6" fillId="38" borderId="10" xfId="0" applyNumberFormat="1" applyFont="1" applyFill="1" applyBorder="1" applyAlignment="1">
      <alignment horizontal="center" vertical="center" wrapText="1"/>
    </xf>
    <xf numFmtId="49" fontId="16" fillId="39" borderId="10" xfId="0" applyNumberFormat="1" applyFont="1" applyFill="1" applyBorder="1" applyAlignment="1">
      <alignment horizontal="center" vertical="center" wrapText="1"/>
    </xf>
    <xf numFmtId="164" fontId="6" fillId="40" borderId="10" xfId="0" applyNumberFormat="1" applyFont="1" applyFill="1" applyBorder="1" applyAlignment="1">
      <alignment horizontal="left" vertical="center" wrapText="1"/>
    </xf>
    <xf numFmtId="0" fontId="18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16" fillId="35" borderId="12" xfId="0" applyNumberFormat="1" applyFont="1" applyFill="1" applyBorder="1" applyAlignment="1">
      <alignment horizontal="center" vertical="center" wrapText="1"/>
    </xf>
    <xf numFmtId="164" fontId="7" fillId="35" borderId="12" xfId="0" applyNumberFormat="1" applyFont="1" applyFill="1" applyBorder="1" applyAlignment="1">
      <alignment horizontal="left" vertical="center" wrapText="1"/>
    </xf>
    <xf numFmtId="0" fontId="14" fillId="35" borderId="13" xfId="0" applyFont="1" applyFill="1" applyBorder="1" applyAlignment="1">
      <alignment horizontal="right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16" fillId="35" borderId="14" xfId="0" applyNumberFormat="1" applyFont="1" applyFill="1" applyBorder="1" applyAlignment="1">
      <alignment horizontal="center" vertical="center" wrapText="1"/>
    </xf>
    <xf numFmtId="164" fontId="7" fillId="35" borderId="14" xfId="0" applyNumberFormat="1" applyFont="1" applyFill="1" applyBorder="1" applyAlignment="1">
      <alignment horizontal="left" vertical="center" wrapText="1"/>
    </xf>
    <xf numFmtId="0" fontId="6" fillId="37" borderId="15" xfId="0" applyNumberFormat="1" applyFont="1" applyFill="1" applyBorder="1" applyAlignment="1">
      <alignment vertical="top" wrapText="1"/>
    </xf>
    <xf numFmtId="49" fontId="6" fillId="37" borderId="15" xfId="0" applyNumberFormat="1" applyFont="1" applyFill="1" applyBorder="1" applyAlignment="1">
      <alignment horizontal="center" vertical="center" wrapText="1"/>
    </xf>
    <xf numFmtId="164" fontId="16" fillId="36" borderId="15" xfId="0" applyNumberFormat="1" applyFont="1" applyFill="1" applyBorder="1" applyAlignment="1">
      <alignment horizontal="left" vertical="center" wrapText="1"/>
    </xf>
    <xf numFmtId="0" fontId="15" fillId="0" borderId="15" xfId="0" applyFont="1" applyBorder="1" applyAlignment="1">
      <alignment wrapText="1"/>
    </xf>
    <xf numFmtId="49" fontId="16" fillId="37" borderId="15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vertical="top" wrapText="1"/>
    </xf>
    <xf numFmtId="49" fontId="7" fillId="37" borderId="15" xfId="0" applyNumberFormat="1" applyFont="1" applyFill="1" applyBorder="1" applyAlignment="1">
      <alignment horizontal="center" vertical="center" wrapText="1"/>
    </xf>
    <xf numFmtId="164" fontId="7" fillId="37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PageLayoutView="0" workbookViewId="0" topLeftCell="A41">
      <selection activeCell="D48" sqref="D48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2.125" style="3" customWidth="1"/>
    <col min="5" max="16384" width="9.125" style="1" customWidth="1"/>
  </cols>
  <sheetData>
    <row r="1" spans="1:4" ht="15" customHeight="1">
      <c r="A1" s="87" t="s">
        <v>0</v>
      </c>
      <c r="B1" s="87"/>
      <c r="C1" s="87"/>
      <c r="D1" s="87"/>
    </row>
    <row r="2" spans="1:4" ht="14.25" customHeight="1">
      <c r="A2" s="87" t="s">
        <v>1</v>
      </c>
      <c r="B2" s="87"/>
      <c r="C2" s="87"/>
      <c r="D2" s="87"/>
    </row>
    <row r="3" spans="1:4" ht="14.25" customHeight="1">
      <c r="A3" s="87" t="s">
        <v>2</v>
      </c>
      <c r="B3" s="87"/>
      <c r="C3" s="87"/>
      <c r="D3" s="87"/>
    </row>
    <row r="4" spans="1:4" ht="14.25" customHeight="1">
      <c r="A4" s="87" t="s">
        <v>67</v>
      </c>
      <c r="B4" s="87"/>
      <c r="C4" s="87"/>
      <c r="D4" s="87"/>
    </row>
    <row r="5" spans="1:4" ht="14.25" customHeight="1">
      <c r="A5" s="87" t="s">
        <v>3</v>
      </c>
      <c r="B5" s="87"/>
      <c r="C5" s="87"/>
      <c r="D5" s="87"/>
    </row>
    <row r="6" spans="1:4" ht="14.25" customHeight="1">
      <c r="A6" s="87" t="s">
        <v>68</v>
      </c>
      <c r="B6" s="87"/>
      <c r="C6" s="87"/>
      <c r="D6" s="87"/>
    </row>
    <row r="7" spans="1:4" ht="14.25" customHeight="1">
      <c r="A7" s="87" t="s">
        <v>69</v>
      </c>
      <c r="B7" s="89"/>
      <c r="C7" s="89"/>
      <c r="D7" s="89"/>
    </row>
    <row r="8" ht="12.75">
      <c r="D8" s="5"/>
    </row>
    <row r="9" spans="1:4" ht="15.75">
      <c r="A9" s="88" t="s">
        <v>4</v>
      </c>
      <c r="B9" s="88"/>
      <c r="C9" s="88"/>
      <c r="D9" s="88"/>
    </row>
    <row r="10" spans="1:4" ht="15.75">
      <c r="A10" s="88" t="s">
        <v>5</v>
      </c>
      <c r="B10" s="88"/>
      <c r="C10" s="88"/>
      <c r="D10" s="88"/>
    </row>
    <row r="11" spans="1:4" ht="15.75">
      <c r="A11" s="88" t="s">
        <v>6</v>
      </c>
      <c r="B11" s="88"/>
      <c r="C11" s="88"/>
      <c r="D11" s="88"/>
    </row>
    <row r="12" spans="1:4" ht="15.75">
      <c r="A12" s="88" t="s">
        <v>70</v>
      </c>
      <c r="B12" s="88"/>
      <c r="C12" s="88"/>
      <c r="D12" s="88"/>
    </row>
    <row r="13" spans="1:4" ht="15.75">
      <c r="A13" s="6"/>
      <c r="B13" s="6"/>
      <c r="C13" s="6"/>
      <c r="D13" s="6"/>
    </row>
    <row r="14" ht="12.75">
      <c r="D14" s="7" t="s">
        <v>7</v>
      </c>
    </row>
    <row r="15" spans="1:4" ht="12.75">
      <c r="A15" s="8" t="s">
        <v>8</v>
      </c>
      <c r="B15" s="8" t="s">
        <v>9</v>
      </c>
      <c r="C15" s="8" t="s">
        <v>10</v>
      </c>
      <c r="D15" s="8" t="s">
        <v>11</v>
      </c>
    </row>
    <row r="16" spans="1:4" ht="36" hidden="1">
      <c r="A16" s="9" t="s">
        <v>12</v>
      </c>
      <c r="B16" s="10"/>
      <c r="C16" s="10"/>
      <c r="D16" s="11"/>
    </row>
    <row r="17" spans="1:4" ht="48.75" customHeight="1">
      <c r="A17" s="12" t="s">
        <v>73</v>
      </c>
      <c r="B17" s="13" t="s">
        <v>13</v>
      </c>
      <c r="C17" s="14"/>
      <c r="D17" s="15">
        <f>D18+D36</f>
        <v>18666.8</v>
      </c>
    </row>
    <row r="18" spans="1:4" ht="25.5">
      <c r="A18" s="16" t="s">
        <v>14</v>
      </c>
      <c r="B18" s="17" t="s">
        <v>15</v>
      </c>
      <c r="C18" s="18"/>
      <c r="D18" s="19">
        <f>D19+D32</f>
        <v>4619</v>
      </c>
    </row>
    <row r="19" spans="1:4" ht="25.5">
      <c r="A19" s="20" t="s">
        <v>16</v>
      </c>
      <c r="B19" s="21" t="s">
        <v>17</v>
      </c>
      <c r="C19" s="22"/>
      <c r="D19" s="23">
        <f>D20+D24+D28+D26+D30</f>
        <v>4409</v>
      </c>
    </row>
    <row r="20" spans="1:4" s="27" customFormat="1" ht="76.5">
      <c r="A20" s="24" t="s">
        <v>74</v>
      </c>
      <c r="B20" s="25" t="s">
        <v>18</v>
      </c>
      <c r="C20" s="25"/>
      <c r="D20" s="26">
        <f>D21+D22+D23</f>
        <v>3338</v>
      </c>
    </row>
    <row r="21" spans="1:4" s="27" customFormat="1" ht="42.75" customHeight="1">
      <c r="A21" s="28" t="s">
        <v>19</v>
      </c>
      <c r="B21" s="29" t="s">
        <v>18</v>
      </c>
      <c r="C21" s="29" t="s">
        <v>20</v>
      </c>
      <c r="D21" s="30">
        <v>2083</v>
      </c>
    </row>
    <row r="22" spans="1:4" s="27" customFormat="1" ht="17.25" customHeight="1">
      <c r="A22" s="28" t="s">
        <v>21</v>
      </c>
      <c r="B22" s="29" t="s">
        <v>18</v>
      </c>
      <c r="C22" s="29" t="s">
        <v>22</v>
      </c>
      <c r="D22" s="30">
        <v>1155</v>
      </c>
    </row>
    <row r="23" spans="1:4" s="27" customFormat="1" ht="17.25" customHeight="1">
      <c r="A23" s="28" t="s">
        <v>23</v>
      </c>
      <c r="B23" s="29" t="s">
        <v>18</v>
      </c>
      <c r="C23" s="29" t="s">
        <v>24</v>
      </c>
      <c r="D23" s="30">
        <v>100</v>
      </c>
    </row>
    <row r="24" spans="1:4" s="31" customFormat="1" ht="76.5">
      <c r="A24" s="24" t="s">
        <v>75</v>
      </c>
      <c r="B24" s="25" t="s">
        <v>25</v>
      </c>
      <c r="C24" s="25"/>
      <c r="D24" s="26">
        <f>D25</f>
        <v>605</v>
      </c>
    </row>
    <row r="25" spans="1:4" s="32" customFormat="1" ht="38.25">
      <c r="A25" s="28" t="s">
        <v>19</v>
      </c>
      <c r="B25" s="29" t="s">
        <v>25</v>
      </c>
      <c r="C25" s="29" t="s">
        <v>20</v>
      </c>
      <c r="D25" s="30">
        <v>605</v>
      </c>
    </row>
    <row r="26" spans="1:4" s="31" customFormat="1" ht="64.5" customHeight="1">
      <c r="A26" s="33" t="s">
        <v>76</v>
      </c>
      <c r="B26" s="25" t="s">
        <v>26</v>
      </c>
      <c r="C26" s="25"/>
      <c r="D26" s="34">
        <f>D27</f>
        <v>83</v>
      </c>
    </row>
    <row r="27" spans="1:4" s="31" customFormat="1" ht="19.5" customHeight="1">
      <c r="A27" s="28" t="s">
        <v>27</v>
      </c>
      <c r="B27" s="29" t="s">
        <v>26</v>
      </c>
      <c r="C27" s="29" t="s">
        <v>28</v>
      </c>
      <c r="D27" s="35">
        <v>83</v>
      </c>
    </row>
    <row r="28" spans="1:4" s="32" customFormat="1" ht="66.75" customHeight="1">
      <c r="A28" s="36" t="s">
        <v>77</v>
      </c>
      <c r="B28" s="37" t="s">
        <v>29</v>
      </c>
      <c r="C28" s="37"/>
      <c r="D28" s="38">
        <f>D29</f>
        <v>250</v>
      </c>
    </row>
    <row r="29" spans="1:4" s="32" customFormat="1" ht="12.75">
      <c r="A29" s="28" t="s">
        <v>21</v>
      </c>
      <c r="B29" s="29" t="s">
        <v>29</v>
      </c>
      <c r="C29" s="29" t="s">
        <v>22</v>
      </c>
      <c r="D29" s="35">
        <v>250</v>
      </c>
    </row>
    <row r="30" spans="1:4" s="31" customFormat="1" ht="63.75">
      <c r="A30" s="39" t="s">
        <v>84</v>
      </c>
      <c r="B30" s="40" t="s">
        <v>30</v>
      </c>
      <c r="C30" s="25"/>
      <c r="D30" s="34">
        <f>D31</f>
        <v>133</v>
      </c>
    </row>
    <row r="31" spans="1:4" s="32" customFormat="1" ht="12.75">
      <c r="A31" s="28" t="s">
        <v>31</v>
      </c>
      <c r="B31" s="41" t="s">
        <v>30</v>
      </c>
      <c r="C31" s="29" t="s">
        <v>32</v>
      </c>
      <c r="D31" s="35">
        <f>132.5+0.5</f>
        <v>133</v>
      </c>
    </row>
    <row r="32" spans="1:4" s="31" customFormat="1" ht="27.75" customHeight="1">
      <c r="A32" s="20" t="s">
        <v>33</v>
      </c>
      <c r="B32" s="42" t="s">
        <v>34</v>
      </c>
      <c r="C32" s="43"/>
      <c r="D32" s="44">
        <f>D33</f>
        <v>210</v>
      </c>
    </row>
    <row r="33" spans="1:4" s="27" customFormat="1" ht="63.75">
      <c r="A33" s="45" t="s">
        <v>85</v>
      </c>
      <c r="B33" s="25" t="s">
        <v>35</v>
      </c>
      <c r="C33" s="25"/>
      <c r="D33" s="34">
        <f>D34+D35</f>
        <v>210</v>
      </c>
    </row>
    <row r="34" spans="1:4" s="32" customFormat="1" ht="38.25">
      <c r="A34" s="28" t="s">
        <v>19</v>
      </c>
      <c r="B34" s="29" t="s">
        <v>35</v>
      </c>
      <c r="C34" s="29" t="s">
        <v>20</v>
      </c>
      <c r="D34" s="35">
        <v>190</v>
      </c>
    </row>
    <row r="35" spans="1:4" s="46" customFormat="1" ht="18.75" customHeight="1">
      <c r="A35" s="28" t="s">
        <v>21</v>
      </c>
      <c r="B35" s="29" t="s">
        <v>36</v>
      </c>
      <c r="C35" s="29" t="s">
        <v>22</v>
      </c>
      <c r="D35" s="35">
        <v>20</v>
      </c>
    </row>
    <row r="36" spans="1:4" s="46" customFormat="1" ht="30.75" customHeight="1">
      <c r="A36" s="16" t="s">
        <v>37</v>
      </c>
      <c r="B36" s="47" t="s">
        <v>38</v>
      </c>
      <c r="C36" s="48"/>
      <c r="D36" s="49">
        <f>D37+D40+D43+D46+D49+D52+D57+D60</f>
        <v>14047.8</v>
      </c>
    </row>
    <row r="37" spans="1:4" s="46" customFormat="1" ht="30.75" customHeight="1">
      <c r="A37" s="20" t="s">
        <v>39</v>
      </c>
      <c r="B37" s="42" t="s">
        <v>40</v>
      </c>
      <c r="C37" s="42"/>
      <c r="D37" s="44">
        <f>D38</f>
        <v>4200</v>
      </c>
    </row>
    <row r="38" spans="1:4" s="51" customFormat="1" ht="51">
      <c r="A38" s="50" t="s">
        <v>80</v>
      </c>
      <c r="B38" s="25" t="s">
        <v>41</v>
      </c>
      <c r="C38" s="25"/>
      <c r="D38" s="34">
        <f>D39</f>
        <v>4200</v>
      </c>
    </row>
    <row r="39" spans="1:4" s="31" customFormat="1" ht="26.25" customHeight="1">
      <c r="A39" s="28" t="s">
        <v>21</v>
      </c>
      <c r="B39" s="29" t="s">
        <v>41</v>
      </c>
      <c r="C39" s="29" t="s">
        <v>22</v>
      </c>
      <c r="D39" s="35">
        <v>4200</v>
      </c>
    </row>
    <row r="40" spans="1:4" s="31" customFormat="1" ht="26.25" customHeight="1">
      <c r="A40" s="20" t="s">
        <v>42</v>
      </c>
      <c r="B40" s="42" t="s">
        <v>43</v>
      </c>
      <c r="C40" s="42"/>
      <c r="D40" s="44">
        <f>D41</f>
        <v>522</v>
      </c>
    </row>
    <row r="41" spans="1:4" s="31" customFormat="1" ht="51">
      <c r="A41" s="50" t="s">
        <v>81</v>
      </c>
      <c r="B41" s="25" t="s">
        <v>44</v>
      </c>
      <c r="C41" s="25"/>
      <c r="D41" s="34">
        <f>D42</f>
        <v>522</v>
      </c>
    </row>
    <row r="42" spans="1:4" s="32" customFormat="1" ht="12.75">
      <c r="A42" s="28" t="s">
        <v>21</v>
      </c>
      <c r="B42" s="29" t="s">
        <v>44</v>
      </c>
      <c r="C42" s="29" t="s">
        <v>22</v>
      </c>
      <c r="D42" s="35">
        <v>522</v>
      </c>
    </row>
    <row r="43" spans="1:4" s="32" customFormat="1" ht="25.5" customHeight="1">
      <c r="A43" s="20" t="s">
        <v>45</v>
      </c>
      <c r="B43" s="42" t="s">
        <v>46</v>
      </c>
      <c r="C43" s="43"/>
      <c r="D43" s="44">
        <f>D44</f>
        <v>354</v>
      </c>
    </row>
    <row r="44" spans="1:4" s="31" customFormat="1" ht="65.25" customHeight="1">
      <c r="A44" s="50" t="s">
        <v>82</v>
      </c>
      <c r="B44" s="25" t="s">
        <v>47</v>
      </c>
      <c r="C44" s="25"/>
      <c r="D44" s="34">
        <f>D45</f>
        <v>354</v>
      </c>
    </row>
    <row r="45" spans="1:4" s="32" customFormat="1" ht="26.25" customHeight="1">
      <c r="A45" s="28" t="s">
        <v>21</v>
      </c>
      <c r="B45" s="29" t="s">
        <v>47</v>
      </c>
      <c r="C45" s="29" t="s">
        <v>22</v>
      </c>
      <c r="D45" s="35">
        <v>354</v>
      </c>
    </row>
    <row r="46" spans="1:4" s="32" customFormat="1" ht="26.25" customHeight="1">
      <c r="A46" s="20" t="s">
        <v>48</v>
      </c>
      <c r="B46" s="42" t="s">
        <v>49</v>
      </c>
      <c r="C46" s="43"/>
      <c r="D46" s="44">
        <f>D47</f>
        <v>1593.6</v>
      </c>
    </row>
    <row r="47" spans="1:4" s="27" customFormat="1" ht="63.75">
      <c r="A47" s="33" t="s">
        <v>83</v>
      </c>
      <c r="B47" s="25" t="s">
        <v>50</v>
      </c>
      <c r="C47" s="25"/>
      <c r="D47" s="34">
        <f>D48</f>
        <v>1593.6</v>
      </c>
    </row>
    <row r="48" spans="1:4" s="32" customFormat="1" ht="12.75">
      <c r="A48" s="28" t="s">
        <v>21</v>
      </c>
      <c r="B48" s="29" t="s">
        <v>50</v>
      </c>
      <c r="C48" s="29" t="s">
        <v>22</v>
      </c>
      <c r="D48" s="35">
        <f>1594.1-0.5</f>
        <v>1593.6</v>
      </c>
    </row>
    <row r="49" spans="1:4" s="32" customFormat="1" ht="12.75">
      <c r="A49" s="20" t="s">
        <v>87</v>
      </c>
      <c r="B49" s="42" t="s">
        <v>88</v>
      </c>
      <c r="C49" s="43"/>
      <c r="D49" s="44">
        <f>D50</f>
        <v>450</v>
      </c>
    </row>
    <row r="50" spans="1:4" s="32" customFormat="1" ht="63.75">
      <c r="A50" s="58" t="s">
        <v>86</v>
      </c>
      <c r="B50" s="60" t="s">
        <v>89</v>
      </c>
      <c r="C50" s="29"/>
      <c r="D50" s="35">
        <f>SUM(D51)</f>
        <v>450</v>
      </c>
    </row>
    <row r="51" spans="1:4" s="32" customFormat="1" ht="12.75">
      <c r="A51" s="59" t="s">
        <v>21</v>
      </c>
      <c r="B51" s="61" t="s">
        <v>89</v>
      </c>
      <c r="C51" s="29" t="s">
        <v>22</v>
      </c>
      <c r="D51" s="35">
        <v>450</v>
      </c>
    </row>
    <row r="52" spans="1:4" s="32" customFormat="1" ht="38.25">
      <c r="A52" s="62" t="s">
        <v>90</v>
      </c>
      <c r="B52" s="63" t="s">
        <v>93</v>
      </c>
      <c r="C52" s="73"/>
      <c r="D52" s="74">
        <f>D53+D55</f>
        <v>4628.2</v>
      </c>
    </row>
    <row r="53" spans="1:4" s="32" customFormat="1" ht="76.5">
      <c r="A53" s="79" t="s">
        <v>91</v>
      </c>
      <c r="B53" s="80" t="s">
        <v>92</v>
      </c>
      <c r="C53" s="80"/>
      <c r="D53" s="81">
        <f>SUM(D54)</f>
        <v>2596</v>
      </c>
    </row>
    <row r="54" spans="1:4" s="32" customFormat="1" ht="12.75">
      <c r="A54" s="82" t="s">
        <v>21</v>
      </c>
      <c r="B54" s="83" t="s">
        <v>92</v>
      </c>
      <c r="C54" s="83" t="s">
        <v>22</v>
      </c>
      <c r="D54" s="81">
        <v>2596</v>
      </c>
    </row>
    <row r="55" spans="1:4" s="32" customFormat="1" ht="89.25">
      <c r="A55" s="84" t="s">
        <v>102</v>
      </c>
      <c r="B55" s="80" t="s">
        <v>103</v>
      </c>
      <c r="C55" s="85"/>
      <c r="D55" s="86">
        <f>SUM(D56)</f>
        <v>2032.2</v>
      </c>
    </row>
    <row r="56" spans="1:4" s="32" customFormat="1" ht="12.75">
      <c r="A56" s="82" t="s">
        <v>21</v>
      </c>
      <c r="B56" s="83" t="s">
        <v>103</v>
      </c>
      <c r="C56" s="83" t="s">
        <v>22</v>
      </c>
      <c r="D56" s="86">
        <v>2032.2</v>
      </c>
    </row>
    <row r="57" spans="1:4" s="32" customFormat="1" ht="25.5">
      <c r="A57" s="75" t="s">
        <v>94</v>
      </c>
      <c r="B57" s="76" t="s">
        <v>96</v>
      </c>
      <c r="C57" s="77"/>
      <c r="D57" s="78">
        <f>D58</f>
        <v>800</v>
      </c>
    </row>
    <row r="58" spans="1:4" s="32" customFormat="1" ht="51">
      <c r="A58" s="71" t="s">
        <v>98</v>
      </c>
      <c r="B58" s="72" t="s">
        <v>99</v>
      </c>
      <c r="C58" s="60"/>
      <c r="D58" s="35">
        <f>SUM(D59)</f>
        <v>800</v>
      </c>
    </row>
    <row r="59" spans="1:4" s="32" customFormat="1" ht="12.75">
      <c r="A59" s="59" t="s">
        <v>31</v>
      </c>
      <c r="B59" s="61" t="s">
        <v>99</v>
      </c>
      <c r="C59" s="61" t="s">
        <v>32</v>
      </c>
      <c r="D59" s="35">
        <v>800</v>
      </c>
    </row>
    <row r="60" spans="1:4" s="32" customFormat="1" ht="25.5">
      <c r="A60" s="62" t="s">
        <v>95</v>
      </c>
      <c r="B60" s="63" t="s">
        <v>97</v>
      </c>
      <c r="C60" s="43"/>
      <c r="D60" s="44">
        <f>D61</f>
        <v>1500</v>
      </c>
    </row>
    <row r="61" spans="1:4" s="32" customFormat="1" ht="63.75">
      <c r="A61" s="71" t="s">
        <v>100</v>
      </c>
      <c r="B61" s="72" t="s">
        <v>101</v>
      </c>
      <c r="C61" s="60"/>
      <c r="D61" s="35">
        <f>SUM(D62)</f>
        <v>1500</v>
      </c>
    </row>
    <row r="62" spans="1:4" s="32" customFormat="1" ht="12.75">
      <c r="A62" s="59" t="s">
        <v>21</v>
      </c>
      <c r="B62" s="61" t="s">
        <v>101</v>
      </c>
      <c r="C62" s="61" t="s">
        <v>22</v>
      </c>
      <c r="D62" s="35">
        <v>1500</v>
      </c>
    </row>
    <row r="63" spans="1:4" s="56" customFormat="1" ht="15.75">
      <c r="A63" s="52" t="s">
        <v>51</v>
      </c>
      <c r="B63" s="53" t="s">
        <v>52</v>
      </c>
      <c r="C63" s="54"/>
      <c r="D63" s="55">
        <f>D64+D66+D68+D70+D74+D72+D76+D78+D80</f>
        <v>1271.4</v>
      </c>
    </row>
    <row r="64" spans="1:4" s="31" customFormat="1" ht="67.5" customHeight="1">
      <c r="A64" s="58" t="s">
        <v>64</v>
      </c>
      <c r="B64" s="25" t="s">
        <v>53</v>
      </c>
      <c r="C64" s="25"/>
      <c r="D64" s="26">
        <f>D65</f>
        <v>1.8</v>
      </c>
    </row>
    <row r="65" spans="1:4" s="31" customFormat="1" ht="13.5" customHeight="1">
      <c r="A65" s="28" t="s">
        <v>19</v>
      </c>
      <c r="B65" s="29" t="s">
        <v>53</v>
      </c>
      <c r="C65" s="29" t="s">
        <v>20</v>
      </c>
      <c r="D65" s="30">
        <v>1.8</v>
      </c>
    </row>
    <row r="66" spans="1:4" s="31" customFormat="1" ht="63.75">
      <c r="A66" s="58" t="s">
        <v>65</v>
      </c>
      <c r="B66" s="25" t="s">
        <v>54</v>
      </c>
      <c r="C66" s="25"/>
      <c r="D66" s="26">
        <f>D67</f>
        <v>15.6</v>
      </c>
    </row>
    <row r="67" spans="1:4" s="32" customFormat="1" ht="38.25">
      <c r="A67" s="28" t="s">
        <v>19</v>
      </c>
      <c r="B67" s="29" t="s">
        <v>54</v>
      </c>
      <c r="C67" s="29" t="s">
        <v>20</v>
      </c>
      <c r="D67" s="30">
        <v>15.6</v>
      </c>
    </row>
    <row r="68" spans="1:4" s="32" customFormat="1" ht="38.25">
      <c r="A68" s="24" t="s">
        <v>55</v>
      </c>
      <c r="B68" s="25" t="s">
        <v>56</v>
      </c>
      <c r="C68" s="25"/>
      <c r="D68" s="26">
        <f>D69</f>
        <v>504</v>
      </c>
    </row>
    <row r="69" spans="1:4" s="32" customFormat="1" ht="12.75">
      <c r="A69" s="28" t="s">
        <v>23</v>
      </c>
      <c r="B69" s="29" t="s">
        <v>57</v>
      </c>
      <c r="C69" s="29" t="s">
        <v>24</v>
      </c>
      <c r="D69" s="30">
        <v>504</v>
      </c>
    </row>
    <row r="70" spans="1:4" s="31" customFormat="1" ht="56.25" customHeight="1" hidden="1">
      <c r="A70" s="24"/>
      <c r="B70" s="25"/>
      <c r="C70" s="25"/>
      <c r="D70" s="34">
        <f>D71</f>
        <v>0</v>
      </c>
    </row>
    <row r="71" spans="1:4" s="31" customFormat="1" ht="12.75" hidden="1">
      <c r="A71" s="28"/>
      <c r="B71" s="29"/>
      <c r="C71" s="29"/>
      <c r="D71" s="35"/>
    </row>
    <row r="72" spans="1:4" s="31" customFormat="1" ht="63.75">
      <c r="A72" s="39" t="s">
        <v>58</v>
      </c>
      <c r="B72" s="25" t="s">
        <v>59</v>
      </c>
      <c r="C72" s="25"/>
      <c r="D72" s="34">
        <f>D73</f>
        <v>250</v>
      </c>
    </row>
    <row r="73" spans="1:4" s="32" customFormat="1" ht="12.75">
      <c r="A73" s="28" t="s">
        <v>23</v>
      </c>
      <c r="B73" s="29" t="s">
        <v>59</v>
      </c>
      <c r="C73" s="29" t="s">
        <v>24</v>
      </c>
      <c r="D73" s="35">
        <v>250</v>
      </c>
    </row>
    <row r="74" spans="1:4" s="31" customFormat="1" ht="12.75" hidden="1">
      <c r="A74" s="39"/>
      <c r="B74" s="40"/>
      <c r="C74" s="25"/>
      <c r="D74" s="34">
        <f>D75</f>
        <v>0</v>
      </c>
    </row>
    <row r="75" spans="1:4" s="32" customFormat="1" ht="12.75" hidden="1">
      <c r="A75" s="28"/>
      <c r="B75" s="41"/>
      <c r="C75" s="29"/>
      <c r="D75" s="35"/>
    </row>
    <row r="76" spans="1:4" s="31" customFormat="1" ht="12.75" hidden="1">
      <c r="A76" s="39"/>
      <c r="B76" s="25"/>
      <c r="C76" s="25"/>
      <c r="D76" s="34">
        <f>D77</f>
        <v>0</v>
      </c>
    </row>
    <row r="77" spans="1:4" s="31" customFormat="1" ht="12.75" hidden="1">
      <c r="A77" s="28"/>
      <c r="B77" s="29"/>
      <c r="C77" s="29"/>
      <c r="D77" s="35"/>
    </row>
    <row r="78" spans="1:4" s="27" customFormat="1" ht="12.75" hidden="1">
      <c r="A78" s="39"/>
      <c r="B78" s="25"/>
      <c r="C78" s="25"/>
      <c r="D78" s="34">
        <f>D79</f>
        <v>0</v>
      </c>
    </row>
    <row r="79" spans="1:4" s="32" customFormat="1" ht="12.75" hidden="1">
      <c r="A79" s="28"/>
      <c r="B79" s="29"/>
      <c r="C79" s="29"/>
      <c r="D79" s="35"/>
    </row>
    <row r="80" spans="1:4" s="27" customFormat="1" ht="51">
      <c r="A80" s="39" t="s">
        <v>60</v>
      </c>
      <c r="B80" s="25" t="s">
        <v>61</v>
      </c>
      <c r="C80" s="25"/>
      <c r="D80" s="34">
        <f>D81</f>
        <v>500</v>
      </c>
    </row>
    <row r="81" spans="1:4" s="32" customFormat="1" ht="12.75">
      <c r="A81" s="28" t="s">
        <v>31</v>
      </c>
      <c r="B81" s="29" t="s">
        <v>61</v>
      </c>
      <c r="C81" s="29" t="s">
        <v>32</v>
      </c>
      <c r="D81" s="35">
        <v>500</v>
      </c>
    </row>
    <row r="82" spans="1:4" s="31" customFormat="1" ht="15.75" customHeight="1">
      <c r="A82" s="90" t="s">
        <v>62</v>
      </c>
      <c r="B82" s="90"/>
      <c r="C82" s="90"/>
      <c r="D82" s="57">
        <f>D63+D17</f>
        <v>19938.2</v>
      </c>
    </row>
  </sheetData>
  <sheetProtection selectLockedCells="1" selectUnlockedCells="1"/>
  <mergeCells count="12">
    <mergeCell ref="A82:C82"/>
    <mergeCell ref="A1:D1"/>
    <mergeCell ref="A2:D2"/>
    <mergeCell ref="A3:D3"/>
    <mergeCell ref="A4:D4"/>
    <mergeCell ref="A5:D5"/>
    <mergeCell ref="A6:D6"/>
    <mergeCell ref="A9:D9"/>
    <mergeCell ref="A10:D10"/>
    <mergeCell ref="A11:D11"/>
    <mergeCell ref="A7:D7"/>
    <mergeCell ref="A12:D12"/>
  </mergeCells>
  <printOptions/>
  <pageMargins left="0.7479166666666667" right="0.2" top="0.42" bottom="0.56" header="0.35" footer="0.23"/>
  <pageSetup fitToHeight="3" fitToWidth="1" horizontalDpi="600" verticalDpi="600" orientation="portrait" paperSize="9" scale="8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tabSelected="1" zoomScalePageLayoutView="0" workbookViewId="0" topLeftCell="A45">
      <selection activeCell="J52" sqref="J52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7.625" style="3" customWidth="1"/>
    <col min="5" max="5" width="17.625" style="1" customWidth="1"/>
    <col min="6" max="16384" width="9.125" style="1" customWidth="1"/>
  </cols>
  <sheetData>
    <row r="1" spans="1:5" ht="15" customHeight="1">
      <c r="A1" s="87" t="s">
        <v>63</v>
      </c>
      <c r="B1" s="87"/>
      <c r="C1" s="87"/>
      <c r="D1" s="87"/>
      <c r="E1" s="87"/>
    </row>
    <row r="2" spans="1:5" ht="14.25" customHeight="1">
      <c r="A2" s="87" t="s">
        <v>1</v>
      </c>
      <c r="B2" s="87"/>
      <c r="C2" s="87"/>
      <c r="D2" s="87"/>
      <c r="E2" s="87"/>
    </row>
    <row r="3" spans="1:5" ht="14.25" customHeight="1">
      <c r="A3" s="87" t="s">
        <v>2</v>
      </c>
      <c r="B3" s="87"/>
      <c r="C3" s="87"/>
      <c r="D3" s="87"/>
      <c r="E3" s="87"/>
    </row>
    <row r="4" spans="1:5" ht="14.25" customHeight="1">
      <c r="A4" s="87" t="s">
        <v>67</v>
      </c>
      <c r="B4" s="87"/>
      <c r="C4" s="87"/>
      <c r="D4" s="87"/>
      <c r="E4" s="87"/>
    </row>
    <row r="5" spans="1:5" ht="14.25" customHeight="1">
      <c r="A5" s="87" t="s">
        <v>3</v>
      </c>
      <c r="B5" s="87"/>
      <c r="C5" s="87"/>
      <c r="D5" s="87"/>
      <c r="E5" s="87"/>
    </row>
    <row r="6" spans="1:5" ht="14.25" customHeight="1">
      <c r="A6" s="87" t="s">
        <v>68</v>
      </c>
      <c r="B6" s="87"/>
      <c r="C6" s="87"/>
      <c r="D6" s="87"/>
      <c r="E6" s="87"/>
    </row>
    <row r="7" spans="1:5" ht="14.25" customHeight="1">
      <c r="A7" s="4"/>
      <c r="B7" s="87" t="s">
        <v>69</v>
      </c>
      <c r="C7" s="87"/>
      <c r="D7" s="87"/>
      <c r="E7" s="87"/>
    </row>
    <row r="8" ht="12.75">
      <c r="D8" s="5"/>
    </row>
    <row r="9" spans="1:5" ht="15.75">
      <c r="A9" s="88" t="s">
        <v>4</v>
      </c>
      <c r="B9" s="88"/>
      <c r="C9" s="88"/>
      <c r="D9" s="88"/>
      <c r="E9" s="91"/>
    </row>
    <row r="10" spans="1:5" ht="15.75">
      <c r="A10" s="88" t="s">
        <v>5</v>
      </c>
      <c r="B10" s="88"/>
      <c r="C10" s="88"/>
      <c r="D10" s="88"/>
      <c r="E10" s="91"/>
    </row>
    <row r="11" spans="1:5" ht="15.75">
      <c r="A11" s="88" t="s">
        <v>6</v>
      </c>
      <c r="B11" s="88"/>
      <c r="C11" s="88"/>
      <c r="D11" s="88"/>
      <c r="E11" s="91"/>
    </row>
    <row r="12" spans="1:5" ht="15.75">
      <c r="A12" s="88" t="s">
        <v>71</v>
      </c>
      <c r="B12" s="88"/>
      <c r="C12" s="88"/>
      <c r="D12" s="88"/>
      <c r="E12" s="91"/>
    </row>
    <row r="13" spans="1:4" ht="15.75">
      <c r="A13" s="6"/>
      <c r="B13" s="6"/>
      <c r="C13" s="6"/>
      <c r="D13" s="6"/>
    </row>
    <row r="14" spans="4:5" ht="12.75">
      <c r="D14" s="7"/>
      <c r="E14" s="7" t="s">
        <v>7</v>
      </c>
    </row>
    <row r="15" spans="1:5" ht="12.75">
      <c r="A15" s="8" t="s">
        <v>8</v>
      </c>
      <c r="B15" s="8" t="s">
        <v>9</v>
      </c>
      <c r="C15" s="8" t="s">
        <v>10</v>
      </c>
      <c r="D15" s="8" t="s">
        <v>66</v>
      </c>
      <c r="E15" s="8" t="s">
        <v>72</v>
      </c>
    </row>
    <row r="16" spans="1:5" ht="36" hidden="1">
      <c r="A16" s="9" t="s">
        <v>12</v>
      </c>
      <c r="B16" s="10"/>
      <c r="C16" s="10"/>
      <c r="D16" s="11"/>
      <c r="E16" s="11"/>
    </row>
    <row r="17" spans="1:5" ht="48.75" customHeight="1">
      <c r="A17" s="12" t="s">
        <v>73</v>
      </c>
      <c r="B17" s="13" t="s">
        <v>13</v>
      </c>
      <c r="C17" s="14"/>
      <c r="D17" s="15">
        <f>D18+D36</f>
        <v>16961.6</v>
      </c>
      <c r="E17" s="15">
        <f>E18+E36</f>
        <v>17275.6</v>
      </c>
    </row>
    <row r="18" spans="1:5" ht="25.5">
      <c r="A18" s="16" t="s">
        <v>14</v>
      </c>
      <c r="B18" s="17" t="s">
        <v>15</v>
      </c>
      <c r="C18" s="18"/>
      <c r="D18" s="19">
        <f>D19+D32</f>
        <v>4649</v>
      </c>
      <c r="E18" s="19">
        <f>E19+E32</f>
        <v>4658</v>
      </c>
    </row>
    <row r="19" spans="1:5" ht="25.5">
      <c r="A19" s="20" t="s">
        <v>16</v>
      </c>
      <c r="B19" s="21" t="s">
        <v>17</v>
      </c>
      <c r="C19" s="22"/>
      <c r="D19" s="23">
        <f>D20+D24+D28+D26+D30</f>
        <v>4437</v>
      </c>
      <c r="E19" s="23">
        <f>E20+E24+E28+E26+E30</f>
        <v>4437</v>
      </c>
    </row>
    <row r="20" spans="1:5" s="27" customFormat="1" ht="76.5">
      <c r="A20" s="24" t="s">
        <v>74</v>
      </c>
      <c r="B20" s="25" t="s">
        <v>18</v>
      </c>
      <c r="C20" s="25"/>
      <c r="D20" s="26">
        <f>D21+D22+D23</f>
        <v>3366</v>
      </c>
      <c r="E20" s="26">
        <f>E21+E22+E23</f>
        <v>3366</v>
      </c>
    </row>
    <row r="21" spans="1:5" s="27" customFormat="1" ht="42.75" customHeight="1">
      <c r="A21" s="28" t="s">
        <v>19</v>
      </c>
      <c r="B21" s="29" t="s">
        <v>18</v>
      </c>
      <c r="C21" s="29" t="s">
        <v>20</v>
      </c>
      <c r="D21" s="30">
        <v>2051.8</v>
      </c>
      <c r="E21" s="30">
        <v>2051.8</v>
      </c>
    </row>
    <row r="22" spans="1:5" s="27" customFormat="1" ht="17.25" customHeight="1">
      <c r="A22" s="28" t="s">
        <v>21</v>
      </c>
      <c r="B22" s="29" t="s">
        <v>18</v>
      </c>
      <c r="C22" s="29" t="s">
        <v>22</v>
      </c>
      <c r="D22" s="30">
        <v>1163.6</v>
      </c>
      <c r="E22" s="30">
        <v>1163.6</v>
      </c>
    </row>
    <row r="23" spans="1:5" s="27" customFormat="1" ht="17.25" customHeight="1">
      <c r="A23" s="28" t="s">
        <v>23</v>
      </c>
      <c r="B23" s="29" t="s">
        <v>18</v>
      </c>
      <c r="C23" s="29" t="s">
        <v>24</v>
      </c>
      <c r="D23" s="30">
        <v>150.6</v>
      </c>
      <c r="E23" s="30">
        <v>150.6</v>
      </c>
    </row>
    <row r="24" spans="1:5" s="31" customFormat="1" ht="76.5">
      <c r="A24" s="24" t="s">
        <v>75</v>
      </c>
      <c r="B24" s="25" t="s">
        <v>25</v>
      </c>
      <c r="C24" s="25"/>
      <c r="D24" s="26">
        <f>D25</f>
        <v>605</v>
      </c>
      <c r="E24" s="26">
        <f>E25</f>
        <v>605</v>
      </c>
    </row>
    <row r="25" spans="1:5" s="32" customFormat="1" ht="38.25">
      <c r="A25" s="28" t="s">
        <v>19</v>
      </c>
      <c r="B25" s="29" t="s">
        <v>25</v>
      </c>
      <c r="C25" s="29" t="s">
        <v>20</v>
      </c>
      <c r="D25" s="30">
        <v>605</v>
      </c>
      <c r="E25" s="30">
        <v>605</v>
      </c>
    </row>
    <row r="26" spans="1:5" s="31" customFormat="1" ht="64.5" customHeight="1">
      <c r="A26" s="33" t="s">
        <v>76</v>
      </c>
      <c r="B26" s="25" t="s">
        <v>26</v>
      </c>
      <c r="C26" s="25"/>
      <c r="D26" s="34">
        <f>D27</f>
        <v>83</v>
      </c>
      <c r="E26" s="34">
        <f>E27</f>
        <v>83</v>
      </c>
    </row>
    <row r="27" spans="1:5" s="31" customFormat="1" ht="19.5" customHeight="1">
      <c r="A27" s="28" t="s">
        <v>27</v>
      </c>
      <c r="B27" s="29" t="s">
        <v>26</v>
      </c>
      <c r="C27" s="29" t="s">
        <v>28</v>
      </c>
      <c r="D27" s="35">
        <v>83</v>
      </c>
      <c r="E27" s="35">
        <v>83</v>
      </c>
    </row>
    <row r="28" spans="1:5" s="32" customFormat="1" ht="66.75" customHeight="1">
      <c r="A28" s="36" t="s">
        <v>77</v>
      </c>
      <c r="B28" s="37" t="s">
        <v>29</v>
      </c>
      <c r="C28" s="37"/>
      <c r="D28" s="38">
        <f>D29</f>
        <v>250</v>
      </c>
      <c r="E28" s="38">
        <v>250</v>
      </c>
    </row>
    <row r="29" spans="1:5" s="32" customFormat="1" ht="12.75">
      <c r="A29" s="28" t="s">
        <v>21</v>
      </c>
      <c r="B29" s="29" t="s">
        <v>29</v>
      </c>
      <c r="C29" s="29" t="s">
        <v>22</v>
      </c>
      <c r="D29" s="35">
        <v>250</v>
      </c>
      <c r="E29" s="35">
        <v>2580</v>
      </c>
    </row>
    <row r="30" spans="1:5" s="31" customFormat="1" ht="63.75">
      <c r="A30" s="39" t="s">
        <v>78</v>
      </c>
      <c r="B30" s="40" t="s">
        <v>30</v>
      </c>
      <c r="C30" s="25"/>
      <c r="D30" s="34">
        <f>D31</f>
        <v>133</v>
      </c>
      <c r="E30" s="34">
        <f>E31</f>
        <v>133</v>
      </c>
    </row>
    <row r="31" spans="1:5" s="32" customFormat="1" ht="12.75">
      <c r="A31" s="28" t="s">
        <v>31</v>
      </c>
      <c r="B31" s="41" t="s">
        <v>30</v>
      </c>
      <c r="C31" s="29" t="s">
        <v>32</v>
      </c>
      <c r="D31" s="35">
        <f>132.5+0.5</f>
        <v>133</v>
      </c>
      <c r="E31" s="35">
        <f>132.5+0.5</f>
        <v>133</v>
      </c>
    </row>
    <row r="32" spans="1:5" s="31" customFormat="1" ht="27.75" customHeight="1">
      <c r="A32" s="20" t="s">
        <v>33</v>
      </c>
      <c r="B32" s="42" t="s">
        <v>34</v>
      </c>
      <c r="C32" s="43"/>
      <c r="D32" s="44">
        <f>D33</f>
        <v>212</v>
      </c>
      <c r="E32" s="44">
        <f>E33</f>
        <v>221</v>
      </c>
    </row>
    <row r="33" spans="1:5" s="27" customFormat="1" ht="63.75">
      <c r="A33" s="45" t="s">
        <v>79</v>
      </c>
      <c r="B33" s="25" t="s">
        <v>35</v>
      </c>
      <c r="C33" s="25"/>
      <c r="D33" s="34">
        <f>D34+D35</f>
        <v>212</v>
      </c>
      <c r="E33" s="34">
        <f>E34+E35</f>
        <v>221</v>
      </c>
    </row>
    <row r="34" spans="1:5" s="32" customFormat="1" ht="38.25">
      <c r="A34" s="28" t="s">
        <v>19</v>
      </c>
      <c r="B34" s="29" t="s">
        <v>35</v>
      </c>
      <c r="C34" s="29" t="s">
        <v>20</v>
      </c>
      <c r="D34" s="35">
        <v>190</v>
      </c>
      <c r="E34" s="35">
        <v>190</v>
      </c>
    </row>
    <row r="35" spans="1:5" s="46" customFormat="1" ht="18.75" customHeight="1">
      <c r="A35" s="28" t="s">
        <v>21</v>
      </c>
      <c r="B35" s="29" t="s">
        <v>36</v>
      </c>
      <c r="C35" s="29" t="s">
        <v>22</v>
      </c>
      <c r="D35" s="35">
        <v>22</v>
      </c>
      <c r="E35" s="35">
        <v>31</v>
      </c>
    </row>
    <row r="36" spans="1:5" s="46" customFormat="1" ht="30.75" customHeight="1">
      <c r="A36" s="16" t="s">
        <v>37</v>
      </c>
      <c r="B36" s="47" t="s">
        <v>38</v>
      </c>
      <c r="C36" s="48"/>
      <c r="D36" s="49">
        <f>D37+D40+D43+D46+D49+D52+D55+D58</f>
        <v>12312.6</v>
      </c>
      <c r="E36" s="49">
        <f>E37+E40+E43+E46+E49+E52+E55+E58</f>
        <v>12617.6</v>
      </c>
    </row>
    <row r="37" spans="1:5" s="46" customFormat="1" ht="30.75" customHeight="1">
      <c r="A37" s="20" t="s">
        <v>39</v>
      </c>
      <c r="B37" s="42" t="s">
        <v>40</v>
      </c>
      <c r="C37" s="42"/>
      <c r="D37" s="44">
        <f>D38</f>
        <v>4200</v>
      </c>
      <c r="E37" s="44">
        <f>E38</f>
        <v>4200</v>
      </c>
    </row>
    <row r="38" spans="1:5" s="51" customFormat="1" ht="51">
      <c r="A38" s="50" t="s">
        <v>80</v>
      </c>
      <c r="B38" s="25" t="s">
        <v>41</v>
      </c>
      <c r="C38" s="25"/>
      <c r="D38" s="34">
        <f>D39</f>
        <v>4200</v>
      </c>
      <c r="E38" s="34">
        <f>E39</f>
        <v>4200</v>
      </c>
    </row>
    <row r="39" spans="1:5" s="31" customFormat="1" ht="26.25" customHeight="1">
      <c r="A39" s="28" t="s">
        <v>21</v>
      </c>
      <c r="B39" s="29" t="s">
        <v>41</v>
      </c>
      <c r="C39" s="29" t="s">
        <v>22</v>
      </c>
      <c r="D39" s="35">
        <v>4200</v>
      </c>
      <c r="E39" s="35">
        <v>4200</v>
      </c>
    </row>
    <row r="40" spans="1:5" s="31" customFormat="1" ht="26.25" customHeight="1">
      <c r="A40" s="20" t="s">
        <v>42</v>
      </c>
      <c r="B40" s="42" t="s">
        <v>43</v>
      </c>
      <c r="C40" s="42"/>
      <c r="D40" s="44">
        <f>D41</f>
        <v>812</v>
      </c>
      <c r="E40" s="44">
        <f>E41</f>
        <v>743</v>
      </c>
    </row>
    <row r="41" spans="1:5" s="31" customFormat="1" ht="51">
      <c r="A41" s="50" t="s">
        <v>81</v>
      </c>
      <c r="B41" s="25" t="s">
        <v>44</v>
      </c>
      <c r="C41" s="25"/>
      <c r="D41" s="34">
        <f>D42</f>
        <v>812</v>
      </c>
      <c r="E41" s="34">
        <f>E42</f>
        <v>743</v>
      </c>
    </row>
    <row r="42" spans="1:5" s="32" customFormat="1" ht="12.75">
      <c r="A42" s="28" t="s">
        <v>21</v>
      </c>
      <c r="B42" s="29" t="s">
        <v>44</v>
      </c>
      <c r="C42" s="29" t="s">
        <v>22</v>
      </c>
      <c r="D42" s="35">
        <v>812</v>
      </c>
      <c r="E42" s="35">
        <v>743</v>
      </c>
    </row>
    <row r="43" spans="1:5" s="32" customFormat="1" ht="25.5" customHeight="1">
      <c r="A43" s="20" t="s">
        <v>45</v>
      </c>
      <c r="B43" s="42" t="s">
        <v>46</v>
      </c>
      <c r="C43" s="43"/>
      <c r="D43" s="44">
        <f>D44</f>
        <v>700</v>
      </c>
      <c r="E43" s="44">
        <f>E44</f>
        <v>700</v>
      </c>
    </row>
    <row r="44" spans="1:5" s="31" customFormat="1" ht="65.25" customHeight="1">
      <c r="A44" s="50" t="s">
        <v>82</v>
      </c>
      <c r="B44" s="25" t="s">
        <v>47</v>
      </c>
      <c r="C44" s="25"/>
      <c r="D44" s="34">
        <f>D45</f>
        <v>700</v>
      </c>
      <c r="E44" s="34">
        <f>E45</f>
        <v>700</v>
      </c>
    </row>
    <row r="45" spans="1:5" s="32" customFormat="1" ht="26.25" customHeight="1">
      <c r="A45" s="28" t="s">
        <v>21</v>
      </c>
      <c r="B45" s="29" t="s">
        <v>47</v>
      </c>
      <c r="C45" s="29" t="s">
        <v>22</v>
      </c>
      <c r="D45" s="35">
        <v>700</v>
      </c>
      <c r="E45" s="35">
        <v>700</v>
      </c>
    </row>
    <row r="46" spans="1:5" s="32" customFormat="1" ht="26.25" customHeight="1">
      <c r="A46" s="20" t="s">
        <v>48</v>
      </c>
      <c r="B46" s="42" t="s">
        <v>49</v>
      </c>
      <c r="C46" s="68"/>
      <c r="D46" s="44">
        <f>D47</f>
        <v>2828.6</v>
      </c>
      <c r="E46" s="44">
        <f>E47</f>
        <v>3074.6</v>
      </c>
    </row>
    <row r="47" spans="1:5" s="27" customFormat="1" ht="63.75">
      <c r="A47" s="33" t="s">
        <v>83</v>
      </c>
      <c r="B47" s="25" t="s">
        <v>50</v>
      </c>
      <c r="C47" s="25"/>
      <c r="D47" s="34">
        <f>D48</f>
        <v>2828.6</v>
      </c>
      <c r="E47" s="34">
        <f>E48</f>
        <v>3074.6</v>
      </c>
    </row>
    <row r="48" spans="1:5" s="32" customFormat="1" ht="12.75">
      <c r="A48" s="28" t="s">
        <v>21</v>
      </c>
      <c r="B48" s="29" t="s">
        <v>50</v>
      </c>
      <c r="C48" s="29" t="s">
        <v>22</v>
      </c>
      <c r="D48" s="35">
        <f>2829.1-0.5</f>
        <v>2828.6</v>
      </c>
      <c r="E48" s="35">
        <f>3075.1-0.5</f>
        <v>3074.6</v>
      </c>
    </row>
    <row r="49" spans="1:5" s="32" customFormat="1" ht="12.75">
      <c r="A49" s="20" t="s">
        <v>87</v>
      </c>
      <c r="B49" s="67" t="s">
        <v>88</v>
      </c>
      <c r="C49" s="43"/>
      <c r="D49" s="44">
        <f>D50</f>
        <v>250</v>
      </c>
      <c r="E49" s="44">
        <f>E50</f>
        <v>250</v>
      </c>
    </row>
    <row r="50" spans="1:5" s="32" customFormat="1" ht="63.75">
      <c r="A50" s="58" t="s">
        <v>86</v>
      </c>
      <c r="B50" s="60" t="s">
        <v>89</v>
      </c>
      <c r="C50" s="29"/>
      <c r="D50" s="35">
        <f>SUM(D51)</f>
        <v>250</v>
      </c>
      <c r="E50" s="35">
        <f>SUM(E51)</f>
        <v>250</v>
      </c>
    </row>
    <row r="51" spans="1:5" s="32" customFormat="1" ht="12.75">
      <c r="A51" s="59" t="s">
        <v>21</v>
      </c>
      <c r="B51" s="61" t="s">
        <v>89</v>
      </c>
      <c r="C51" s="29" t="s">
        <v>22</v>
      </c>
      <c r="D51" s="35">
        <v>250</v>
      </c>
      <c r="E51" s="35">
        <v>250</v>
      </c>
    </row>
    <row r="52" spans="1:5" s="32" customFormat="1" ht="38.25">
      <c r="A52" s="62" t="s">
        <v>90</v>
      </c>
      <c r="B52" s="63" t="s">
        <v>93</v>
      </c>
      <c r="C52" s="69"/>
      <c r="D52" s="70">
        <f>SUM(D53)</f>
        <v>2671</v>
      </c>
      <c r="E52" s="70">
        <f>SUM(E53)</f>
        <v>2799</v>
      </c>
    </row>
    <row r="53" spans="1:5" s="32" customFormat="1" ht="76.5">
      <c r="A53" s="64" t="s">
        <v>91</v>
      </c>
      <c r="B53" s="65" t="s">
        <v>92</v>
      </c>
      <c r="C53" s="65"/>
      <c r="D53" s="35">
        <f>SUM(D54)</f>
        <v>2671</v>
      </c>
      <c r="E53" s="35">
        <f>SUM(E54)</f>
        <v>2799</v>
      </c>
    </row>
    <row r="54" spans="1:5" s="32" customFormat="1" ht="12.75">
      <c r="A54" s="59" t="s">
        <v>21</v>
      </c>
      <c r="B54" s="66" t="s">
        <v>92</v>
      </c>
      <c r="C54" s="66" t="s">
        <v>22</v>
      </c>
      <c r="D54" s="35">
        <v>2671</v>
      </c>
      <c r="E54" s="35">
        <v>2799</v>
      </c>
    </row>
    <row r="55" spans="1:5" s="32" customFormat="1" ht="25.5" hidden="1">
      <c r="A55" s="62" t="s">
        <v>94</v>
      </c>
      <c r="B55" s="42" t="s">
        <v>96</v>
      </c>
      <c r="C55" s="43"/>
      <c r="D55" s="44">
        <f>D56</f>
        <v>0</v>
      </c>
      <c r="E55" s="44">
        <f>E56</f>
        <v>0</v>
      </c>
    </row>
    <row r="56" spans="1:5" s="32" customFormat="1" ht="51" hidden="1">
      <c r="A56" s="71" t="s">
        <v>98</v>
      </c>
      <c r="B56" s="72" t="s">
        <v>99</v>
      </c>
      <c r="C56" s="60"/>
      <c r="D56" s="35">
        <f>SUM(D57)</f>
        <v>0</v>
      </c>
      <c r="E56" s="35">
        <f>SUM(E57)</f>
        <v>0</v>
      </c>
    </row>
    <row r="57" spans="1:5" s="32" customFormat="1" ht="12.75" hidden="1">
      <c r="A57" s="59" t="s">
        <v>31</v>
      </c>
      <c r="B57" s="61" t="s">
        <v>99</v>
      </c>
      <c r="C57" s="61" t="s">
        <v>32</v>
      </c>
      <c r="D57" s="35"/>
      <c r="E57" s="35"/>
    </row>
    <row r="58" spans="1:5" s="32" customFormat="1" ht="25.5">
      <c r="A58" s="62" t="s">
        <v>95</v>
      </c>
      <c r="B58" s="63" t="s">
        <v>97</v>
      </c>
      <c r="C58" s="43"/>
      <c r="D58" s="44">
        <f>D59</f>
        <v>851</v>
      </c>
      <c r="E58" s="44">
        <f>E59</f>
        <v>851</v>
      </c>
    </row>
    <row r="59" spans="1:5" s="32" customFormat="1" ht="63.75">
      <c r="A59" s="71" t="s">
        <v>100</v>
      </c>
      <c r="B59" s="72" t="s">
        <v>101</v>
      </c>
      <c r="C59" s="60"/>
      <c r="D59" s="35">
        <f>SUM(D60)</f>
        <v>851</v>
      </c>
      <c r="E59" s="35">
        <f>SUM(E60)</f>
        <v>851</v>
      </c>
    </row>
    <row r="60" spans="1:5" s="32" customFormat="1" ht="12.75">
      <c r="A60" s="59" t="s">
        <v>21</v>
      </c>
      <c r="B60" s="61" t="s">
        <v>101</v>
      </c>
      <c r="C60" s="61" t="s">
        <v>22</v>
      </c>
      <c r="D60" s="35">
        <v>851</v>
      </c>
      <c r="E60" s="35">
        <v>851</v>
      </c>
    </row>
    <row r="61" spans="1:5" s="56" customFormat="1" ht="15.75">
      <c r="A61" s="52" t="s">
        <v>51</v>
      </c>
      <c r="B61" s="53" t="s">
        <v>52</v>
      </c>
      <c r="C61" s="54"/>
      <c r="D61" s="55">
        <f>D62+D64+D66+D68+D72+D70+D74+D76+D78</f>
        <v>1021.4</v>
      </c>
      <c r="E61" s="55">
        <f>E62+E64+E66+E68+E72+E70+E74+E76+E78</f>
        <v>1021.4</v>
      </c>
    </row>
    <row r="62" spans="1:5" s="31" customFormat="1" ht="67.5" customHeight="1">
      <c r="A62" s="58" t="s">
        <v>64</v>
      </c>
      <c r="B62" s="25" t="s">
        <v>53</v>
      </c>
      <c r="C62" s="25"/>
      <c r="D62" s="26">
        <f>D63</f>
        <v>1.8</v>
      </c>
      <c r="E62" s="26">
        <f>E63</f>
        <v>1.8</v>
      </c>
    </row>
    <row r="63" spans="1:5" s="31" customFormat="1" ht="13.5" customHeight="1">
      <c r="A63" s="28" t="s">
        <v>19</v>
      </c>
      <c r="B63" s="29" t="s">
        <v>53</v>
      </c>
      <c r="C63" s="29" t="s">
        <v>20</v>
      </c>
      <c r="D63" s="30">
        <v>1.8</v>
      </c>
      <c r="E63" s="30">
        <v>1.8</v>
      </c>
    </row>
    <row r="64" spans="1:5" s="31" customFormat="1" ht="63.75">
      <c r="A64" s="58" t="s">
        <v>65</v>
      </c>
      <c r="B64" s="25" t="s">
        <v>54</v>
      </c>
      <c r="C64" s="25"/>
      <c r="D64" s="26">
        <f>D65</f>
        <v>15.6</v>
      </c>
      <c r="E64" s="26">
        <f>E65</f>
        <v>15.6</v>
      </c>
    </row>
    <row r="65" spans="1:5" s="32" customFormat="1" ht="38.25">
      <c r="A65" s="28" t="s">
        <v>19</v>
      </c>
      <c r="B65" s="29" t="s">
        <v>54</v>
      </c>
      <c r="C65" s="29" t="s">
        <v>20</v>
      </c>
      <c r="D65" s="30">
        <v>15.6</v>
      </c>
      <c r="E65" s="30">
        <v>15.6</v>
      </c>
    </row>
    <row r="66" spans="1:5" s="32" customFormat="1" ht="38.25">
      <c r="A66" s="24" t="s">
        <v>55</v>
      </c>
      <c r="B66" s="25" t="s">
        <v>56</v>
      </c>
      <c r="C66" s="25"/>
      <c r="D66" s="26">
        <f>D67</f>
        <v>504</v>
      </c>
      <c r="E66" s="26">
        <f>E67</f>
        <v>504</v>
      </c>
    </row>
    <row r="67" spans="1:5" s="32" customFormat="1" ht="12.75">
      <c r="A67" s="28" t="s">
        <v>23</v>
      </c>
      <c r="B67" s="29" t="s">
        <v>57</v>
      </c>
      <c r="C67" s="29" t="s">
        <v>24</v>
      </c>
      <c r="D67" s="30">
        <v>504</v>
      </c>
      <c r="E67" s="30">
        <v>504</v>
      </c>
    </row>
    <row r="68" spans="1:5" s="31" customFormat="1" ht="56.25" customHeight="1" hidden="1">
      <c r="A68" s="24"/>
      <c r="B68" s="25"/>
      <c r="C68" s="25"/>
      <c r="D68" s="34">
        <f>D69</f>
        <v>0</v>
      </c>
      <c r="E68" s="34">
        <f>E69</f>
        <v>0</v>
      </c>
    </row>
    <row r="69" spans="1:5" s="31" customFormat="1" ht="12.75" hidden="1">
      <c r="A69" s="28"/>
      <c r="B69" s="29"/>
      <c r="C69" s="29"/>
      <c r="D69" s="35"/>
      <c r="E69" s="35"/>
    </row>
    <row r="70" spans="1:5" s="31" customFormat="1" ht="63.75" hidden="1">
      <c r="A70" s="39" t="s">
        <v>58</v>
      </c>
      <c r="B70" s="25" t="s">
        <v>59</v>
      </c>
      <c r="C70" s="25"/>
      <c r="D70" s="34">
        <f>D71</f>
        <v>0</v>
      </c>
      <c r="E70" s="34">
        <f>E71</f>
        <v>0</v>
      </c>
    </row>
    <row r="71" spans="1:5" s="32" customFormat="1" ht="12.75" hidden="1">
      <c r="A71" s="28" t="s">
        <v>23</v>
      </c>
      <c r="B71" s="29" t="s">
        <v>59</v>
      </c>
      <c r="C71" s="29" t="s">
        <v>24</v>
      </c>
      <c r="D71" s="35"/>
      <c r="E71" s="35"/>
    </row>
    <row r="72" spans="1:5" s="31" customFormat="1" ht="12.75" hidden="1">
      <c r="A72" s="39"/>
      <c r="B72" s="40"/>
      <c r="C72" s="25"/>
      <c r="D72" s="34">
        <f>D73</f>
        <v>0</v>
      </c>
      <c r="E72" s="34">
        <f>E73</f>
        <v>0</v>
      </c>
    </row>
    <row r="73" spans="1:5" s="32" customFormat="1" ht="12.75" hidden="1">
      <c r="A73" s="28"/>
      <c r="B73" s="41"/>
      <c r="C73" s="29"/>
      <c r="D73" s="35"/>
      <c r="E73" s="35"/>
    </row>
    <row r="74" spans="1:5" s="31" customFormat="1" ht="12.75" hidden="1">
      <c r="A74" s="39"/>
      <c r="B74" s="25"/>
      <c r="C74" s="25"/>
      <c r="D74" s="34">
        <f>D75</f>
        <v>0</v>
      </c>
      <c r="E74" s="34">
        <f>E75</f>
        <v>0</v>
      </c>
    </row>
    <row r="75" spans="1:5" s="31" customFormat="1" ht="12.75" hidden="1">
      <c r="A75" s="28"/>
      <c r="B75" s="29"/>
      <c r="C75" s="29"/>
      <c r="D75" s="35"/>
      <c r="E75" s="35"/>
    </row>
    <row r="76" spans="1:5" s="27" customFormat="1" ht="12.75" hidden="1">
      <c r="A76" s="39"/>
      <c r="B76" s="25"/>
      <c r="C76" s="25"/>
      <c r="D76" s="34">
        <f>D77</f>
        <v>0</v>
      </c>
      <c r="E76" s="34">
        <f>E77</f>
        <v>0</v>
      </c>
    </row>
    <row r="77" spans="1:5" s="32" customFormat="1" ht="12.75" hidden="1">
      <c r="A77" s="28"/>
      <c r="B77" s="29"/>
      <c r="C77" s="29"/>
      <c r="D77" s="35"/>
      <c r="E77" s="35"/>
    </row>
    <row r="78" spans="1:5" s="27" customFormat="1" ht="51">
      <c r="A78" s="39" t="s">
        <v>60</v>
      </c>
      <c r="B78" s="25" t="s">
        <v>61</v>
      </c>
      <c r="C78" s="25"/>
      <c r="D78" s="34">
        <f>D79</f>
        <v>500</v>
      </c>
      <c r="E78" s="34">
        <f>E79</f>
        <v>500</v>
      </c>
    </row>
    <row r="79" spans="1:5" s="32" customFormat="1" ht="12.75">
      <c r="A79" s="28" t="s">
        <v>31</v>
      </c>
      <c r="B79" s="29" t="s">
        <v>61</v>
      </c>
      <c r="C79" s="29" t="s">
        <v>32</v>
      </c>
      <c r="D79" s="35">
        <v>500</v>
      </c>
      <c r="E79" s="35">
        <v>500</v>
      </c>
    </row>
    <row r="80" spans="1:5" s="31" customFormat="1" ht="15.75" customHeight="1">
      <c r="A80" s="90" t="s">
        <v>62</v>
      </c>
      <c r="B80" s="90"/>
      <c r="C80" s="90"/>
      <c r="D80" s="57">
        <f>D61+D17</f>
        <v>17983</v>
      </c>
      <c r="E80" s="57">
        <f>E61+E17</f>
        <v>18297</v>
      </c>
    </row>
  </sheetData>
  <sheetProtection selectLockedCells="1" selectUnlockedCells="1"/>
  <mergeCells count="12">
    <mergeCell ref="A80:C80"/>
    <mergeCell ref="A1:E1"/>
    <mergeCell ref="A2:E2"/>
    <mergeCell ref="A3:E3"/>
    <mergeCell ref="A4:E4"/>
    <mergeCell ref="A5:E5"/>
    <mergeCell ref="A6:E6"/>
    <mergeCell ref="B7:E7"/>
    <mergeCell ref="A12:E12"/>
    <mergeCell ref="A9:E9"/>
    <mergeCell ref="A10:E10"/>
    <mergeCell ref="A11:E11"/>
  </mergeCells>
  <printOptions/>
  <pageMargins left="0.7479166666666667" right="0.1701388888888889" top="0.38" bottom="0.56" header="0.28" footer="0.2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2019-01-09T06:45:01Z</cp:lastPrinted>
  <dcterms:modified xsi:type="dcterms:W3CDTF">2019-12-10T08:38:45Z</dcterms:modified>
  <cp:category/>
  <cp:version/>
  <cp:contentType/>
  <cp:contentStatus/>
</cp:coreProperties>
</file>