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  <sheet name="2021-2022" sheetId="2" r:id="rId2"/>
  </sheets>
  <definedNames>
    <definedName name="_xlnm.Print_Titles" localSheetId="0">'2020'!$12:$12</definedName>
    <definedName name="_xlnm.Print_Titles" localSheetId="1">'2021-2022'!$12:$12</definedName>
  </definedNames>
  <calcPr fullCalcOnLoad="1"/>
</workbook>
</file>

<file path=xl/sharedStrings.xml><?xml version="1.0" encoding="utf-8"?>
<sst xmlns="http://schemas.openxmlformats.org/spreadsheetml/2006/main" count="836" uniqueCount="133">
  <si>
    <t xml:space="preserve">Приложение № 5 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</si>
  <si>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</si>
  <si>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</si>
  <si>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</si>
  <si>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</si>
  <si>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</si>
  <si>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</si>
  <si>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</si>
  <si>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</si>
  <si>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</si>
  <si>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</si>
  <si>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</si>
  <si>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</si>
  <si>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</si>
  <si>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</si>
  <si>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</si>
  <si>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</si>
  <si>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</si>
  <si>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</si>
  <si>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</si>
  <si>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</si>
  <si>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</si>
  <si>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</si>
  <si>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</si>
  <si>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</si>
  <si>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</si>
  <si>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</si>
  <si>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</si>
  <si>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</si>
  <si>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</si>
  <si>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</si>
  <si>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</si>
  <si>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</si>
  <si>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</si>
  <si>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</si>
  <si>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</si>
  <si>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</si>
  <si>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</si>
  <si>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</si>
  <si>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</si>
  <si>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</si>
  <si>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</si>
  <si>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</si>
  <si>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</si>
  <si>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</si>
  <si>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</si>
  <si>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</si>
  <si>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</si>
  <si>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</si>
  <si>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</si>
  <si>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</si>
  <si>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</si>
  <si>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</si>
  <si>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</si>
  <si>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</si>
  <si>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</si>
  <si>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</si>
  <si>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</si>
  <si>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</si>
  <si>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</si>
  <si>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</si>
  <si>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</si>
  <si>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</si>
  <si>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</si>
  <si>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</si>
  <si>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</si>
  <si>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</si>
  <si>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</si>
  <si>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</si>
  <si>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</si>
  <si>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</si>
  <si>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</si>
  <si>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</si>
  <si>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</si>
  <si>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</si>
  <si>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</si>
  <si>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</si>
  <si>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</si>
  <si>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</si>
  <si>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</si>
  <si>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</si>
  <si>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</si>
  <si>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</si>
  <si>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</si>
  <si>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</si>
  <si>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</si>
  <si>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</si>
  <si>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</si>
  <si>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</si>
  <si>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</si>
  <si>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</si>
  <si>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</si>
  <si>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</si>
  <si>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</si>
  <si>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</si>
  <si>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</si>
  <si>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</si>
  <si>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</si>
  <si>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</si>
  <si>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</si>
  <si>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</si>
  <si>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</si>
  <si>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Приложение № 6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</si>
  <si>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</si>
  <si>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</si>
  <si>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2021 год</t>
  </si>
  <si>
    <t xml:space="preserve">№  от .12.2019г. </t>
  </si>
  <si>
    <t>"Пушкиногорье" на 2020 год</t>
  </si>
  <si>
    <t>и на плановый период 2021 и 2022 годов"</t>
  </si>
  <si>
    <t>расходов бюджета поселения на 2020 год</t>
  </si>
  <si>
    <t>и на плановый период 2021 и 2022 годов</t>
  </si>
  <si>
    <t>расходов бюджета поселения на плановый период 2021 и 2022 годов</t>
  </si>
  <si>
    <t>2022 год</t>
  </si>
  <si>
    <t>01 2 05 21000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</si>
  <si>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</si>
  <si>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</si>
  <si>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части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</si>
  <si>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</si>
  <si>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</si>
  <si>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</si>
  <si>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</si>
  <si>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</si>
  <si>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</si>
  <si>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</si>
  <si>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</si>
  <si>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</si>
  <si>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</si>
  <si>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01 2 08 23100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</si>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</sst>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_р_._-;\-* #,##0.0_р_._-;_-* &quot;-&quot;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0"/>
    </font>
    <font>
      <b/>
      <sz val="10"/>
      <color indexed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64" fontId="7" fillId="34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0" fontId="1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0" fontId="6" fillId="35" borderId="10" xfId="0" applyNumberFormat="1" applyFont="1" applyFill="1" applyBorder="1" applyAlignment="1" applyProtection="1">
      <alignment vertical="top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7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164" fontId="19" fillId="36" borderId="10" xfId="0" applyNumberFormat="1" applyFont="1" applyFill="1" applyBorder="1" applyAlignment="1">
      <alignment horizontal="left" vertical="center"/>
    </xf>
    <xf numFmtId="0" fontId="6" fillId="37" borderId="10" xfId="0" applyNumberFormat="1" applyFont="1" applyFill="1" applyBorder="1" applyAlignment="1">
      <alignment vertical="top" wrapText="1"/>
    </xf>
    <xf numFmtId="164" fontId="7" fillId="37" borderId="10" xfId="0" applyNumberFormat="1" applyFont="1" applyFill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164" fontId="6" fillId="37" borderId="10" xfId="0" applyNumberFormat="1" applyFont="1" applyFill="1" applyBorder="1" applyAlignment="1">
      <alignment horizontal="left" vertical="center"/>
    </xf>
    <xf numFmtId="164" fontId="11" fillId="37" borderId="1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right" vertical="center"/>
    </xf>
    <xf numFmtId="49" fontId="11" fillId="37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PageLayoutView="0" workbookViewId="0" topLeftCell="A24">
      <selection activeCell="G34" sqref="G3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00390625" style="3" customWidth="1"/>
    <col min="8" max="16384" width="9.125" style="1" customWidth="1"/>
  </cols>
  <sheetData>
    <row r="1" spans="1:8" ht="15" customHeight="1">
      <c r="A1" s="96" t="s">
        <v>0</v>
      </c>
      <c r="B1" s="96"/>
      <c r="C1" s="96"/>
      <c r="D1" s="96"/>
      <c r="E1" s="96"/>
      <c r="F1" s="96"/>
      <c r="G1" s="96"/>
      <c r="H1"/>
    </row>
    <row r="2" spans="1:8" ht="14.25" customHeight="1">
      <c r="A2" s="96" t="s">
        <v>1</v>
      </c>
      <c r="B2" s="96"/>
      <c r="C2" s="96"/>
      <c r="D2" s="96"/>
      <c r="E2" s="96"/>
      <c r="F2" s="96"/>
      <c r="G2" s="96"/>
      <c r="H2"/>
    </row>
    <row r="3" spans="1:8" ht="14.25" customHeight="1">
      <c r="A3" s="96" t="s">
        <v>2</v>
      </c>
      <c r="B3" s="96"/>
      <c r="C3" s="96"/>
      <c r="D3" s="96"/>
      <c r="E3" s="96"/>
      <c r="F3" s="96"/>
      <c r="G3" s="96"/>
      <c r="H3"/>
    </row>
    <row r="4" spans="1:8" ht="14.25" customHeight="1">
      <c r="A4" s="96" t="s">
        <v>106</v>
      </c>
      <c r="B4" s="96"/>
      <c r="C4" s="96"/>
      <c r="D4" s="96"/>
      <c r="E4" s="96"/>
      <c r="F4" s="96"/>
      <c r="G4" s="96"/>
      <c r="H4"/>
    </row>
    <row r="5" spans="1:8" ht="14.25" customHeight="1">
      <c r="A5" s="96" t="s">
        <v>3</v>
      </c>
      <c r="B5" s="96"/>
      <c r="C5" s="96"/>
      <c r="D5" s="96"/>
      <c r="E5" s="96"/>
      <c r="F5" s="96"/>
      <c r="G5" s="96"/>
      <c r="H5"/>
    </row>
    <row r="6" spans="1:8" ht="14.25" customHeight="1">
      <c r="A6" s="96" t="s">
        <v>107</v>
      </c>
      <c r="B6" s="96"/>
      <c r="C6" s="96"/>
      <c r="D6" s="96"/>
      <c r="E6" s="96"/>
      <c r="F6" s="96"/>
      <c r="G6" s="96"/>
      <c r="H6"/>
    </row>
    <row r="7" spans="1:8" ht="14.25" customHeight="1">
      <c r="A7" s="4"/>
      <c r="B7" s="96" t="s">
        <v>108</v>
      </c>
      <c r="C7" s="96"/>
      <c r="D7" s="96"/>
      <c r="E7" s="96"/>
      <c r="F7" s="96"/>
      <c r="G7" s="96"/>
      <c r="H7"/>
    </row>
    <row r="8" spans="7:8" ht="12.75">
      <c r="G8" s="5"/>
      <c r="H8"/>
    </row>
    <row r="9" spans="1:8" ht="15.75">
      <c r="A9" s="94" t="s">
        <v>4</v>
      </c>
      <c r="B9" s="94"/>
      <c r="C9" s="94"/>
      <c r="D9" s="94"/>
      <c r="E9" s="94"/>
      <c r="F9" s="94"/>
      <c r="G9" s="94"/>
      <c r="H9"/>
    </row>
    <row r="10" spans="1:8" ht="15.75">
      <c r="A10" s="94" t="s">
        <v>109</v>
      </c>
      <c r="B10" s="94"/>
      <c r="C10" s="94"/>
      <c r="D10" s="94"/>
      <c r="E10" s="94"/>
      <c r="F10" s="94"/>
      <c r="G10" s="94"/>
      <c r="H10"/>
    </row>
    <row r="11" spans="7:8" ht="12.75">
      <c r="G11" s="6" t="s">
        <v>5</v>
      </c>
      <c r="H11"/>
    </row>
    <row r="12" spans="1:7" ht="12.75">
      <c r="A12" s="7" t="s">
        <v>6</v>
      </c>
      <c r="B12" s="7" t="s">
        <v>7</v>
      </c>
      <c r="C12" s="8" t="s">
        <v>8</v>
      </c>
      <c r="D12" s="8" t="s">
        <v>9</v>
      </c>
      <c r="E12" s="7" t="s">
        <v>10</v>
      </c>
      <c r="F12" s="7" t="s">
        <v>11</v>
      </c>
      <c r="G12" s="7" t="s">
        <v>12</v>
      </c>
    </row>
    <row r="13" spans="1:7" ht="36">
      <c r="A13" s="9" t="s">
        <v>13</v>
      </c>
      <c r="B13" s="10">
        <v>800</v>
      </c>
      <c r="C13" s="11"/>
      <c r="D13" s="11"/>
      <c r="E13" s="10"/>
      <c r="F13" s="10"/>
      <c r="G13" s="12">
        <f>SUM(G102)</f>
        <v>19938.2</v>
      </c>
    </row>
    <row r="14" spans="1:7" ht="15.75">
      <c r="A14" s="13" t="s">
        <v>14</v>
      </c>
      <c r="B14" s="14">
        <v>800</v>
      </c>
      <c r="C14" s="15" t="s">
        <v>15</v>
      </c>
      <c r="D14" s="16"/>
      <c r="E14" s="17"/>
      <c r="F14" s="17"/>
      <c r="G14" s="18">
        <f>SUM(G23+G32+G43+G18)+G35+G40</f>
        <v>4847.4</v>
      </c>
    </row>
    <row r="15" spans="1:7" s="24" customFormat="1" ht="31.5" customHeight="1" hidden="1">
      <c r="A15" s="19" t="s">
        <v>16</v>
      </c>
      <c r="B15" s="20">
        <v>800</v>
      </c>
      <c r="C15" s="21" t="s">
        <v>15</v>
      </c>
      <c r="D15" s="21" t="s">
        <v>17</v>
      </c>
      <c r="E15" s="22"/>
      <c r="F15" s="22"/>
      <c r="G15" s="23">
        <f>SUM(G16)</f>
        <v>0</v>
      </c>
    </row>
    <row r="16" spans="1:7" s="30" customFormat="1" ht="49.5" customHeight="1" hidden="1">
      <c r="A16" s="25" t="s">
        <v>18</v>
      </c>
      <c r="B16" s="26">
        <v>800</v>
      </c>
      <c r="C16" s="27" t="s">
        <v>15</v>
      </c>
      <c r="D16" s="27" t="s">
        <v>17</v>
      </c>
      <c r="E16" s="28" t="s">
        <v>19</v>
      </c>
      <c r="F16" s="28"/>
      <c r="G16" s="29">
        <f>G17</f>
        <v>0</v>
      </c>
    </row>
    <row r="17" spans="1:7" s="36" customFormat="1" ht="51.75" customHeight="1" hidden="1">
      <c r="A17" s="31" t="s">
        <v>20</v>
      </c>
      <c r="B17" s="32">
        <v>800</v>
      </c>
      <c r="C17" s="33" t="s">
        <v>15</v>
      </c>
      <c r="D17" s="33" t="s">
        <v>17</v>
      </c>
      <c r="E17" s="34" t="s">
        <v>19</v>
      </c>
      <c r="F17" s="34" t="s">
        <v>21</v>
      </c>
      <c r="G17" s="35"/>
    </row>
    <row r="18" spans="1:7" s="24" customFormat="1" ht="39.75" customHeight="1">
      <c r="A18" s="19" t="s">
        <v>22</v>
      </c>
      <c r="B18" s="20">
        <v>800</v>
      </c>
      <c r="C18" s="21" t="s">
        <v>15</v>
      </c>
      <c r="D18" s="21" t="s">
        <v>23</v>
      </c>
      <c r="E18" s="22"/>
      <c r="F18" s="22"/>
      <c r="G18" s="37">
        <f>SUM(G19)+G21</f>
        <v>17.4</v>
      </c>
    </row>
    <row r="19" spans="1:7" s="30" customFormat="1" ht="63.75">
      <c r="A19" s="38" t="s">
        <v>103</v>
      </c>
      <c r="B19" s="26">
        <v>800</v>
      </c>
      <c r="C19" s="27" t="s">
        <v>15</v>
      </c>
      <c r="D19" s="27" t="s">
        <v>23</v>
      </c>
      <c r="E19" s="28" t="s">
        <v>24</v>
      </c>
      <c r="F19" s="28"/>
      <c r="G19" s="39">
        <f>G20</f>
        <v>1.8</v>
      </c>
    </row>
    <row r="20" spans="1:7" s="30" customFormat="1" ht="51.75" customHeight="1">
      <c r="A20" s="31" t="s">
        <v>20</v>
      </c>
      <c r="B20" s="32">
        <v>800</v>
      </c>
      <c r="C20" s="33" t="s">
        <v>15</v>
      </c>
      <c r="D20" s="33" t="s">
        <v>23</v>
      </c>
      <c r="E20" s="34" t="s">
        <v>24</v>
      </c>
      <c r="F20" s="34" t="s">
        <v>21</v>
      </c>
      <c r="G20" s="40">
        <v>1.8</v>
      </c>
    </row>
    <row r="21" spans="1:7" s="30" customFormat="1" ht="68.25" customHeight="1">
      <c r="A21" s="38" t="s">
        <v>104</v>
      </c>
      <c r="B21" s="26">
        <v>800</v>
      </c>
      <c r="C21" s="27" t="s">
        <v>15</v>
      </c>
      <c r="D21" s="27" t="s">
        <v>23</v>
      </c>
      <c r="E21" s="28" t="s">
        <v>25</v>
      </c>
      <c r="F21" s="28"/>
      <c r="G21" s="39">
        <f>G22</f>
        <v>15.6</v>
      </c>
    </row>
    <row r="22" spans="1:7" s="30" customFormat="1" ht="51" customHeight="1">
      <c r="A22" s="31" t="s">
        <v>20</v>
      </c>
      <c r="B22" s="32">
        <v>800</v>
      </c>
      <c r="C22" s="33" t="s">
        <v>15</v>
      </c>
      <c r="D22" s="33" t="s">
        <v>23</v>
      </c>
      <c r="E22" s="34" t="s">
        <v>25</v>
      </c>
      <c r="F22" s="34" t="s">
        <v>21</v>
      </c>
      <c r="G22" s="40">
        <v>15.6</v>
      </c>
    </row>
    <row r="23" spans="1:7" ht="38.25">
      <c r="A23" s="19" t="s">
        <v>26</v>
      </c>
      <c r="B23" s="20">
        <v>800</v>
      </c>
      <c r="C23" s="21" t="s">
        <v>15</v>
      </c>
      <c r="D23" s="21" t="s">
        <v>27</v>
      </c>
      <c r="E23" s="22"/>
      <c r="F23" s="22"/>
      <c r="G23" s="37">
        <f>G24+G28+G30</f>
        <v>3943</v>
      </c>
    </row>
    <row r="24" spans="1:7" ht="89.25">
      <c r="A24" s="38" t="s">
        <v>114</v>
      </c>
      <c r="B24" s="26">
        <v>800</v>
      </c>
      <c r="C24" s="27" t="s">
        <v>15</v>
      </c>
      <c r="D24" s="27" t="s">
        <v>27</v>
      </c>
      <c r="E24" s="28" t="s">
        <v>28</v>
      </c>
      <c r="F24" s="28"/>
      <c r="G24" s="39">
        <f>G25+G26+G27</f>
        <v>3338</v>
      </c>
    </row>
    <row r="25" spans="1:7" s="36" customFormat="1" ht="51">
      <c r="A25" s="31" t="s">
        <v>20</v>
      </c>
      <c r="B25" s="32">
        <v>800</v>
      </c>
      <c r="C25" s="33" t="s">
        <v>15</v>
      </c>
      <c r="D25" s="33" t="s">
        <v>27</v>
      </c>
      <c r="E25" s="34" t="s">
        <v>28</v>
      </c>
      <c r="F25" s="34" t="s">
        <v>21</v>
      </c>
      <c r="G25" s="40">
        <v>2083</v>
      </c>
    </row>
    <row r="26" spans="1:7" s="36" customFormat="1" ht="25.5">
      <c r="A26" s="31" t="s">
        <v>29</v>
      </c>
      <c r="B26" s="34" t="s">
        <v>30</v>
      </c>
      <c r="C26" s="33" t="s">
        <v>15</v>
      </c>
      <c r="D26" s="33" t="s">
        <v>27</v>
      </c>
      <c r="E26" s="34" t="s">
        <v>28</v>
      </c>
      <c r="F26" s="34" t="s">
        <v>31</v>
      </c>
      <c r="G26" s="40">
        <v>1155</v>
      </c>
    </row>
    <row r="27" spans="1:7" s="36" customFormat="1" ht="12.75">
      <c r="A27" s="41" t="s">
        <v>32</v>
      </c>
      <c r="B27" s="34" t="s">
        <v>30</v>
      </c>
      <c r="C27" s="33" t="s">
        <v>15</v>
      </c>
      <c r="D27" s="33" t="s">
        <v>27</v>
      </c>
      <c r="E27" s="34" t="s">
        <v>28</v>
      </c>
      <c r="F27" s="34" t="s">
        <v>30</v>
      </c>
      <c r="G27" s="40">
        <v>100</v>
      </c>
    </row>
    <row r="28" spans="1:7" ht="86.25" customHeight="1">
      <c r="A28" s="38" t="s">
        <v>115</v>
      </c>
      <c r="B28" s="26">
        <v>800</v>
      </c>
      <c r="C28" s="27" t="s">
        <v>15</v>
      </c>
      <c r="D28" s="27" t="s">
        <v>27</v>
      </c>
      <c r="E28" s="28" t="s">
        <v>34</v>
      </c>
      <c r="F28" s="28"/>
      <c r="G28" s="39">
        <f>G29</f>
        <v>605</v>
      </c>
    </row>
    <row r="29" spans="1:7" ht="24.75" customHeight="1">
      <c r="A29" s="31" t="s">
        <v>20</v>
      </c>
      <c r="B29" s="32">
        <v>800</v>
      </c>
      <c r="C29" s="33" t="s">
        <v>15</v>
      </c>
      <c r="D29" s="33" t="s">
        <v>27</v>
      </c>
      <c r="E29" s="34" t="s">
        <v>34</v>
      </c>
      <c r="F29" s="34" t="s">
        <v>21</v>
      </c>
      <c r="G29" s="40">
        <v>605</v>
      </c>
    </row>
    <row r="30" spans="1:7" s="30" customFormat="1" ht="51" hidden="1">
      <c r="A30" s="38" t="s">
        <v>35</v>
      </c>
      <c r="B30" s="26">
        <v>800</v>
      </c>
      <c r="C30" s="27" t="s">
        <v>15</v>
      </c>
      <c r="D30" s="27" t="s">
        <v>27</v>
      </c>
      <c r="E30" s="28" t="s">
        <v>36</v>
      </c>
      <c r="F30" s="28"/>
      <c r="G30" s="39">
        <f>G31</f>
        <v>0</v>
      </c>
    </row>
    <row r="31" spans="1:7" s="36" customFormat="1" ht="12.75" hidden="1">
      <c r="A31" s="41" t="s">
        <v>37</v>
      </c>
      <c r="B31" s="32">
        <v>800</v>
      </c>
      <c r="C31" s="33" t="s">
        <v>15</v>
      </c>
      <c r="D31" s="33" t="s">
        <v>27</v>
      </c>
      <c r="E31" s="34" t="s">
        <v>36</v>
      </c>
      <c r="F31" s="34" t="s">
        <v>38</v>
      </c>
      <c r="G31" s="40"/>
    </row>
    <row r="32" spans="1:7" ht="26.25" customHeight="1">
      <c r="A32" s="42" t="s">
        <v>39</v>
      </c>
      <c r="B32" s="22" t="s">
        <v>30</v>
      </c>
      <c r="C32" s="21" t="s">
        <v>15</v>
      </c>
      <c r="D32" s="21" t="s">
        <v>40</v>
      </c>
      <c r="E32" s="22"/>
      <c r="F32" s="22"/>
      <c r="G32" s="37">
        <f>G33</f>
        <v>133</v>
      </c>
    </row>
    <row r="33" spans="1:7" ht="76.5">
      <c r="A33" s="43" t="s">
        <v>116</v>
      </c>
      <c r="B33" s="28" t="s">
        <v>30</v>
      </c>
      <c r="C33" s="27" t="s">
        <v>15</v>
      </c>
      <c r="D33" s="27" t="s">
        <v>40</v>
      </c>
      <c r="E33" s="28" t="s">
        <v>41</v>
      </c>
      <c r="F33" s="28"/>
      <c r="G33" s="39">
        <f>G34</f>
        <v>133</v>
      </c>
    </row>
    <row r="34" spans="1:7" s="36" customFormat="1" ht="15" customHeight="1">
      <c r="A34" s="41" t="s">
        <v>42</v>
      </c>
      <c r="B34" s="34" t="s">
        <v>30</v>
      </c>
      <c r="C34" s="33" t="s">
        <v>15</v>
      </c>
      <c r="D34" s="33" t="s">
        <v>40</v>
      </c>
      <c r="E34" s="34" t="s">
        <v>41</v>
      </c>
      <c r="F34" s="34" t="s">
        <v>43</v>
      </c>
      <c r="G34" s="40">
        <f>132.5+0.5</f>
        <v>133</v>
      </c>
    </row>
    <row r="35" spans="1:7" s="36" customFormat="1" ht="12.75" hidden="1">
      <c r="A35" s="42" t="s">
        <v>44</v>
      </c>
      <c r="B35" s="22" t="s">
        <v>30</v>
      </c>
      <c r="C35" s="21" t="s">
        <v>15</v>
      </c>
      <c r="D35" s="21" t="s">
        <v>45</v>
      </c>
      <c r="E35" s="22"/>
      <c r="F35" s="22"/>
      <c r="G35" s="37">
        <f>G36+G38</f>
        <v>0</v>
      </c>
    </row>
    <row r="36" spans="1:7" s="36" customFormat="1" ht="39" customHeight="1" hidden="1">
      <c r="A36" s="43" t="s">
        <v>46</v>
      </c>
      <c r="B36" s="28" t="s">
        <v>30</v>
      </c>
      <c r="C36" s="27" t="s">
        <v>15</v>
      </c>
      <c r="D36" s="27" t="s">
        <v>45</v>
      </c>
      <c r="E36" s="28" t="s">
        <v>47</v>
      </c>
      <c r="F36" s="28"/>
      <c r="G36" s="39">
        <f>G37</f>
        <v>0</v>
      </c>
    </row>
    <row r="37" spans="1:7" s="36" customFormat="1" ht="25.5" hidden="1">
      <c r="A37" s="31" t="s">
        <v>29</v>
      </c>
      <c r="B37" s="34" t="s">
        <v>30</v>
      </c>
      <c r="C37" s="33" t="s">
        <v>15</v>
      </c>
      <c r="D37" s="33" t="s">
        <v>45</v>
      </c>
      <c r="E37" s="34" t="s">
        <v>47</v>
      </c>
      <c r="F37" s="34" t="s">
        <v>31</v>
      </c>
      <c r="G37" s="40"/>
    </row>
    <row r="38" spans="1:7" s="36" customFormat="1" ht="51" hidden="1">
      <c r="A38" s="43" t="s">
        <v>48</v>
      </c>
      <c r="B38" s="28" t="s">
        <v>30</v>
      </c>
      <c r="C38" s="27" t="s">
        <v>15</v>
      </c>
      <c r="D38" s="27" t="s">
        <v>45</v>
      </c>
      <c r="E38" s="28" t="s">
        <v>49</v>
      </c>
      <c r="F38" s="28"/>
      <c r="G38" s="39">
        <f>G39</f>
        <v>0</v>
      </c>
    </row>
    <row r="39" spans="1:7" s="36" customFormat="1" ht="25.5" hidden="1">
      <c r="A39" s="31" t="s">
        <v>29</v>
      </c>
      <c r="B39" s="34" t="s">
        <v>30</v>
      </c>
      <c r="C39" s="33" t="s">
        <v>15</v>
      </c>
      <c r="D39" s="33" t="s">
        <v>45</v>
      </c>
      <c r="E39" s="34" t="s">
        <v>50</v>
      </c>
      <c r="F39" s="34" t="s">
        <v>31</v>
      </c>
      <c r="G39" s="40"/>
    </row>
    <row r="40" spans="1:8" s="44" customFormat="1" ht="12.75">
      <c r="A40" s="19" t="s">
        <v>51</v>
      </c>
      <c r="B40" s="20">
        <v>800</v>
      </c>
      <c r="C40" s="21" t="s">
        <v>15</v>
      </c>
      <c r="D40" s="21" t="s">
        <v>52</v>
      </c>
      <c r="E40" s="22"/>
      <c r="F40" s="22"/>
      <c r="G40" s="37">
        <f>G41</f>
        <v>504</v>
      </c>
      <c r="H40"/>
    </row>
    <row r="41" spans="1:8" s="46" customFormat="1" ht="52.5" customHeight="1">
      <c r="A41" s="38" t="s">
        <v>35</v>
      </c>
      <c r="B41" s="26">
        <v>800</v>
      </c>
      <c r="C41" s="27" t="s">
        <v>15</v>
      </c>
      <c r="D41" s="27" t="s">
        <v>52</v>
      </c>
      <c r="E41" s="28" t="s">
        <v>36</v>
      </c>
      <c r="F41" s="28"/>
      <c r="G41" s="39">
        <f>G42</f>
        <v>504</v>
      </c>
      <c r="H41" s="45"/>
    </row>
    <row r="42" spans="1:8" s="48" customFormat="1" ht="12.75">
      <c r="A42" s="41" t="s">
        <v>32</v>
      </c>
      <c r="B42" s="32">
        <v>800</v>
      </c>
      <c r="C42" s="33" t="s">
        <v>15</v>
      </c>
      <c r="D42" s="33" t="s">
        <v>52</v>
      </c>
      <c r="E42" s="34" t="s">
        <v>36</v>
      </c>
      <c r="F42" s="34" t="s">
        <v>30</v>
      </c>
      <c r="G42" s="40">
        <v>504</v>
      </c>
      <c r="H42" s="47"/>
    </row>
    <row r="43" spans="1:8" s="44" customFormat="1" ht="12.75">
      <c r="A43" s="19" t="s">
        <v>53</v>
      </c>
      <c r="B43" s="20">
        <v>800</v>
      </c>
      <c r="C43" s="21" t="s">
        <v>15</v>
      </c>
      <c r="D43" s="21" t="s">
        <v>54</v>
      </c>
      <c r="E43" s="22"/>
      <c r="F43" s="22"/>
      <c r="G43" s="37">
        <f>G44</f>
        <v>250</v>
      </c>
      <c r="H43"/>
    </row>
    <row r="44" spans="1:8" s="46" customFormat="1" ht="90" customHeight="1">
      <c r="A44" s="49" t="s">
        <v>55</v>
      </c>
      <c r="B44" s="50">
        <v>800</v>
      </c>
      <c r="C44" s="51" t="s">
        <v>15</v>
      </c>
      <c r="D44" s="51" t="s">
        <v>54</v>
      </c>
      <c r="E44" s="52" t="s">
        <v>56</v>
      </c>
      <c r="F44" s="52"/>
      <c r="G44" s="53">
        <f>G45</f>
        <v>250</v>
      </c>
      <c r="H44" s="45"/>
    </row>
    <row r="45" spans="1:8" s="48" customFormat="1" ht="25.5">
      <c r="A45" s="31" t="s">
        <v>29</v>
      </c>
      <c r="B45" s="54">
        <v>800</v>
      </c>
      <c r="C45" s="33" t="s">
        <v>15</v>
      </c>
      <c r="D45" s="33" t="s">
        <v>54</v>
      </c>
      <c r="E45" s="34" t="s">
        <v>56</v>
      </c>
      <c r="F45" s="34" t="s">
        <v>31</v>
      </c>
      <c r="G45" s="55">
        <v>250</v>
      </c>
      <c r="H45" s="47"/>
    </row>
    <row r="46" spans="1:7" ht="15.75">
      <c r="A46" s="56" t="s">
        <v>57</v>
      </c>
      <c r="B46" s="17" t="s">
        <v>30</v>
      </c>
      <c r="C46" s="15" t="s">
        <v>17</v>
      </c>
      <c r="D46" s="16"/>
      <c r="E46" s="57"/>
      <c r="F46" s="57"/>
      <c r="G46" s="58">
        <f>SUM(G47)</f>
        <v>210</v>
      </c>
    </row>
    <row r="47" spans="1:7" ht="12.75">
      <c r="A47" s="19" t="s">
        <v>58</v>
      </c>
      <c r="B47" s="20">
        <v>800</v>
      </c>
      <c r="C47" s="21" t="s">
        <v>17</v>
      </c>
      <c r="D47" s="21" t="s">
        <v>23</v>
      </c>
      <c r="E47" s="22"/>
      <c r="F47" s="22"/>
      <c r="G47" s="37">
        <f>SUM(G48)</f>
        <v>210</v>
      </c>
    </row>
    <row r="48" spans="1:7" ht="78" customHeight="1">
      <c r="A48" s="59" t="s">
        <v>117</v>
      </c>
      <c r="B48" s="60">
        <v>800</v>
      </c>
      <c r="C48" s="27" t="s">
        <v>17</v>
      </c>
      <c r="D48" s="27" t="s">
        <v>23</v>
      </c>
      <c r="E48" s="28" t="s">
        <v>59</v>
      </c>
      <c r="F48" s="28"/>
      <c r="G48" s="61">
        <f>G49+G50</f>
        <v>210</v>
      </c>
    </row>
    <row r="49" spans="1:7" ht="51">
      <c r="A49" s="31" t="s">
        <v>20</v>
      </c>
      <c r="B49" s="62">
        <v>800</v>
      </c>
      <c r="C49" s="33" t="s">
        <v>17</v>
      </c>
      <c r="D49" s="33" t="s">
        <v>23</v>
      </c>
      <c r="E49" s="34" t="s">
        <v>59</v>
      </c>
      <c r="F49" s="34" t="s">
        <v>21</v>
      </c>
      <c r="G49" s="55">
        <v>190</v>
      </c>
    </row>
    <row r="50" spans="1:7" s="36" customFormat="1" ht="25.5">
      <c r="A50" s="31" t="s">
        <v>29</v>
      </c>
      <c r="B50" s="62">
        <v>800</v>
      </c>
      <c r="C50" s="33" t="s">
        <v>17</v>
      </c>
      <c r="D50" s="33" t="s">
        <v>23</v>
      </c>
      <c r="E50" s="34" t="s">
        <v>59</v>
      </c>
      <c r="F50" s="34" t="s">
        <v>31</v>
      </c>
      <c r="G50" s="55">
        <v>20</v>
      </c>
    </row>
    <row r="51" spans="1:7" ht="31.5">
      <c r="A51" s="56" t="s">
        <v>60</v>
      </c>
      <c r="B51" s="17" t="s">
        <v>30</v>
      </c>
      <c r="C51" s="15" t="s">
        <v>23</v>
      </c>
      <c r="D51" s="16"/>
      <c r="E51" s="57"/>
      <c r="F51" s="57"/>
      <c r="G51" s="18">
        <f>SUM(G52)</f>
        <v>450</v>
      </c>
    </row>
    <row r="52" spans="1:7" ht="12.75">
      <c r="A52" s="42" t="s">
        <v>61</v>
      </c>
      <c r="B52" s="22" t="s">
        <v>30</v>
      </c>
      <c r="C52" s="21" t="s">
        <v>23</v>
      </c>
      <c r="D52" s="22" t="s">
        <v>62</v>
      </c>
      <c r="E52" s="22"/>
      <c r="F52" s="22"/>
      <c r="G52" s="37">
        <f>G53</f>
        <v>450</v>
      </c>
    </row>
    <row r="53" spans="1:7" ht="68.25" customHeight="1">
      <c r="A53" s="38" t="s">
        <v>118</v>
      </c>
      <c r="B53" s="26">
        <v>800</v>
      </c>
      <c r="C53" s="27" t="s">
        <v>23</v>
      </c>
      <c r="D53" s="28" t="s">
        <v>62</v>
      </c>
      <c r="E53" s="28" t="s">
        <v>113</v>
      </c>
      <c r="F53" s="28"/>
      <c r="G53" s="61">
        <f>G54</f>
        <v>450</v>
      </c>
    </row>
    <row r="54" spans="1:7" s="36" customFormat="1" ht="26.25" customHeight="1">
      <c r="A54" s="31" t="s">
        <v>29</v>
      </c>
      <c r="B54" s="32">
        <v>800</v>
      </c>
      <c r="C54" s="33" t="s">
        <v>23</v>
      </c>
      <c r="D54" s="34" t="s">
        <v>62</v>
      </c>
      <c r="E54" s="34" t="s">
        <v>113</v>
      </c>
      <c r="F54" s="34" t="s">
        <v>31</v>
      </c>
      <c r="G54" s="55">
        <v>450</v>
      </c>
    </row>
    <row r="55" spans="1:7" ht="15.75">
      <c r="A55" s="63" t="s">
        <v>63</v>
      </c>
      <c r="B55" s="14">
        <v>800</v>
      </c>
      <c r="C55" s="15" t="s">
        <v>27</v>
      </c>
      <c r="D55" s="17"/>
      <c r="E55" s="17"/>
      <c r="F55" s="17"/>
      <c r="G55" s="18">
        <f>G56+G63</f>
        <v>4628.2</v>
      </c>
    </row>
    <row r="56" spans="1:7" s="64" customFormat="1" ht="12.75">
      <c r="A56" s="42" t="s">
        <v>64</v>
      </c>
      <c r="B56" s="20">
        <v>800</v>
      </c>
      <c r="C56" s="21" t="s">
        <v>27</v>
      </c>
      <c r="D56" s="22" t="s">
        <v>65</v>
      </c>
      <c r="E56" s="22"/>
      <c r="F56" s="22"/>
      <c r="G56" s="37">
        <f>G61+G66+G57+G59</f>
        <v>4628.2</v>
      </c>
    </row>
    <row r="57" spans="1:7" s="64" customFormat="1" ht="90.75" customHeight="1">
      <c r="A57" s="82" t="s">
        <v>125</v>
      </c>
      <c r="B57" s="26">
        <v>800</v>
      </c>
      <c r="C57" s="27" t="s">
        <v>27</v>
      </c>
      <c r="D57" s="28" t="s">
        <v>65</v>
      </c>
      <c r="E57" s="84" t="s">
        <v>126</v>
      </c>
      <c r="F57" s="84"/>
      <c r="G57" s="85">
        <f>SUM(G58)</f>
        <v>2596</v>
      </c>
    </row>
    <row r="58" spans="1:7" s="64" customFormat="1" ht="25.5">
      <c r="A58" s="31" t="s">
        <v>29</v>
      </c>
      <c r="B58" s="32">
        <v>800</v>
      </c>
      <c r="C58" s="33" t="s">
        <v>27</v>
      </c>
      <c r="D58" s="34" t="s">
        <v>65</v>
      </c>
      <c r="E58" s="87" t="s">
        <v>126</v>
      </c>
      <c r="F58" s="87" t="s">
        <v>31</v>
      </c>
      <c r="G58" s="86">
        <v>2596</v>
      </c>
    </row>
    <row r="59" spans="1:7" s="64" customFormat="1" ht="102">
      <c r="A59" s="43" t="s">
        <v>131</v>
      </c>
      <c r="B59" s="89">
        <v>800</v>
      </c>
      <c r="C59" s="90" t="s">
        <v>27</v>
      </c>
      <c r="D59" s="84" t="s">
        <v>65</v>
      </c>
      <c r="E59" s="84" t="s">
        <v>132</v>
      </c>
      <c r="F59" s="91"/>
      <c r="G59" s="92">
        <f>SUM(G60)</f>
        <v>2032.2</v>
      </c>
    </row>
    <row r="60" spans="1:7" s="64" customFormat="1" ht="25.5">
      <c r="A60" s="31" t="s">
        <v>29</v>
      </c>
      <c r="B60" s="89">
        <v>800</v>
      </c>
      <c r="C60" s="93" t="s">
        <v>27</v>
      </c>
      <c r="D60" s="87" t="s">
        <v>65</v>
      </c>
      <c r="E60" s="87" t="s">
        <v>132</v>
      </c>
      <c r="F60" s="87" t="s">
        <v>31</v>
      </c>
      <c r="G60" s="92">
        <v>2032.2</v>
      </c>
    </row>
    <row r="61" spans="1:7" s="30" customFormat="1" ht="51" hidden="1">
      <c r="A61" s="43" t="s">
        <v>66</v>
      </c>
      <c r="B61" s="26">
        <v>800</v>
      </c>
      <c r="C61" s="27" t="s">
        <v>27</v>
      </c>
      <c r="D61" s="28" t="s">
        <v>65</v>
      </c>
      <c r="E61" s="65" t="s">
        <v>67</v>
      </c>
      <c r="F61" s="28"/>
      <c r="G61" s="61">
        <f>G62</f>
        <v>0</v>
      </c>
    </row>
    <row r="62" spans="1:7" s="36" customFormat="1" ht="12.75" hidden="1">
      <c r="A62" s="41" t="s">
        <v>42</v>
      </c>
      <c r="B62" s="32">
        <v>800</v>
      </c>
      <c r="C62" s="33" t="s">
        <v>27</v>
      </c>
      <c r="D62" s="34" t="s">
        <v>65</v>
      </c>
      <c r="E62" s="66" t="s">
        <v>67</v>
      </c>
      <c r="F62" s="34" t="s">
        <v>43</v>
      </c>
      <c r="G62" s="55"/>
    </row>
    <row r="63" spans="1:7" s="64" customFormat="1" ht="12.75" hidden="1">
      <c r="A63" s="67" t="s">
        <v>68</v>
      </c>
      <c r="B63" s="20">
        <v>800</v>
      </c>
      <c r="C63" s="21" t="s">
        <v>27</v>
      </c>
      <c r="D63" s="22" t="s">
        <v>69</v>
      </c>
      <c r="E63" s="22"/>
      <c r="F63" s="22"/>
      <c r="G63" s="37">
        <f>G64</f>
        <v>0</v>
      </c>
    </row>
    <row r="64" spans="1:7" s="30" customFormat="1" ht="63.75" hidden="1">
      <c r="A64" s="43" t="s">
        <v>70</v>
      </c>
      <c r="B64" s="26">
        <v>800</v>
      </c>
      <c r="C64" s="27" t="s">
        <v>27</v>
      </c>
      <c r="D64" s="28" t="s">
        <v>69</v>
      </c>
      <c r="E64" s="28" t="s">
        <v>71</v>
      </c>
      <c r="F64" s="28"/>
      <c r="G64" s="61">
        <f>G65</f>
        <v>0</v>
      </c>
    </row>
    <row r="65" spans="1:7" s="36" customFormat="1" ht="12.75" hidden="1">
      <c r="A65" s="41" t="s">
        <v>42</v>
      </c>
      <c r="B65" s="32">
        <v>800</v>
      </c>
      <c r="C65" s="33" t="s">
        <v>27</v>
      </c>
      <c r="D65" s="34" t="s">
        <v>69</v>
      </c>
      <c r="E65" s="34" t="s">
        <v>71</v>
      </c>
      <c r="F65" s="34" t="s">
        <v>43</v>
      </c>
      <c r="G65" s="55"/>
    </row>
    <row r="66" spans="1:7" s="30" customFormat="1" ht="63.75" hidden="1">
      <c r="A66" s="43" t="s">
        <v>72</v>
      </c>
      <c r="B66" s="26">
        <v>800</v>
      </c>
      <c r="C66" s="27" t="s">
        <v>27</v>
      </c>
      <c r="D66" s="28" t="s">
        <v>65</v>
      </c>
      <c r="E66" s="65" t="s">
        <v>73</v>
      </c>
      <c r="F66" s="28"/>
      <c r="G66" s="61">
        <f>G67</f>
        <v>0</v>
      </c>
    </row>
    <row r="67" spans="1:7" s="36" customFormat="1" ht="12.75" hidden="1">
      <c r="A67" s="41" t="s">
        <v>42</v>
      </c>
      <c r="B67" s="32">
        <v>800</v>
      </c>
      <c r="C67" s="33" t="s">
        <v>27</v>
      </c>
      <c r="D67" s="34" t="s">
        <v>65</v>
      </c>
      <c r="E67" s="66" t="s">
        <v>73</v>
      </c>
      <c r="F67" s="34" t="s">
        <v>43</v>
      </c>
      <c r="G67" s="55"/>
    </row>
    <row r="68" spans="1:7" ht="15.75">
      <c r="A68" s="56" t="s">
        <v>74</v>
      </c>
      <c r="B68" s="17" t="s">
        <v>30</v>
      </c>
      <c r="C68" s="15" t="s">
        <v>75</v>
      </c>
      <c r="D68" s="16"/>
      <c r="E68" s="17"/>
      <c r="F68" s="17"/>
      <c r="G68" s="18">
        <f>SUM(G79+G69+G72)</f>
        <v>9219.6</v>
      </c>
    </row>
    <row r="69" spans="1:7" ht="13.5" customHeight="1">
      <c r="A69" s="42" t="s">
        <v>76</v>
      </c>
      <c r="B69" s="22" t="s">
        <v>30</v>
      </c>
      <c r="C69" s="21" t="s">
        <v>75</v>
      </c>
      <c r="D69" s="21" t="s">
        <v>15</v>
      </c>
      <c r="E69" s="22"/>
      <c r="F69" s="22"/>
      <c r="G69" s="37">
        <f>G70</f>
        <v>250</v>
      </c>
    </row>
    <row r="70" spans="1:7" ht="67.5" customHeight="1">
      <c r="A70" s="43" t="s">
        <v>77</v>
      </c>
      <c r="B70" s="28" t="s">
        <v>30</v>
      </c>
      <c r="C70" s="27" t="s">
        <v>75</v>
      </c>
      <c r="D70" s="27" t="s">
        <v>15</v>
      </c>
      <c r="E70" s="28" t="s">
        <v>78</v>
      </c>
      <c r="F70" s="28"/>
      <c r="G70" s="61">
        <f>G71</f>
        <v>250</v>
      </c>
    </row>
    <row r="71" spans="1:7" ht="13.5" customHeight="1">
      <c r="A71" s="41" t="s">
        <v>32</v>
      </c>
      <c r="B71" s="34" t="s">
        <v>30</v>
      </c>
      <c r="C71" s="33" t="s">
        <v>75</v>
      </c>
      <c r="D71" s="33" t="s">
        <v>15</v>
      </c>
      <c r="E71" s="34" t="s">
        <v>78</v>
      </c>
      <c r="F71" s="34" t="s">
        <v>30</v>
      </c>
      <c r="G71" s="55">
        <v>250</v>
      </c>
    </row>
    <row r="72" spans="1:7" ht="13.5" customHeight="1">
      <c r="A72" s="42" t="s">
        <v>79</v>
      </c>
      <c r="B72" s="22" t="s">
        <v>30</v>
      </c>
      <c r="C72" s="21" t="s">
        <v>75</v>
      </c>
      <c r="D72" s="21" t="s">
        <v>17</v>
      </c>
      <c r="E72" s="22"/>
      <c r="F72" s="22"/>
      <c r="G72" s="37">
        <f>G73+G75+G77</f>
        <v>2300</v>
      </c>
    </row>
    <row r="73" spans="1:7" ht="63.75">
      <c r="A73" s="43" t="s">
        <v>129</v>
      </c>
      <c r="B73" s="28" t="s">
        <v>30</v>
      </c>
      <c r="C73" s="27" t="s">
        <v>75</v>
      </c>
      <c r="D73" s="27" t="s">
        <v>17</v>
      </c>
      <c r="E73" s="88" t="s">
        <v>130</v>
      </c>
      <c r="F73" s="28"/>
      <c r="G73" s="61">
        <f>G74</f>
        <v>800</v>
      </c>
    </row>
    <row r="74" spans="1:7" s="36" customFormat="1" ht="12.75">
      <c r="A74" s="31" t="s">
        <v>42</v>
      </c>
      <c r="B74" s="34" t="s">
        <v>30</v>
      </c>
      <c r="C74" s="33" t="s">
        <v>75</v>
      </c>
      <c r="D74" s="33" t="s">
        <v>17</v>
      </c>
      <c r="E74" s="34" t="s">
        <v>130</v>
      </c>
      <c r="F74" s="34" t="s">
        <v>43</v>
      </c>
      <c r="G74" s="55">
        <v>800</v>
      </c>
    </row>
    <row r="75" spans="1:7" s="36" customFormat="1" ht="63.75">
      <c r="A75" s="43" t="s">
        <v>128</v>
      </c>
      <c r="B75" s="28" t="s">
        <v>30</v>
      </c>
      <c r="C75" s="27" t="s">
        <v>75</v>
      </c>
      <c r="D75" s="27" t="s">
        <v>17</v>
      </c>
      <c r="E75" s="88" t="s">
        <v>127</v>
      </c>
      <c r="F75" s="28"/>
      <c r="G75" s="61">
        <f>G76</f>
        <v>1500</v>
      </c>
    </row>
    <row r="76" spans="1:7" s="36" customFormat="1" ht="25.5">
      <c r="A76" s="31" t="s">
        <v>29</v>
      </c>
      <c r="B76" s="34" t="s">
        <v>30</v>
      </c>
      <c r="C76" s="33" t="s">
        <v>75</v>
      </c>
      <c r="D76" s="33" t="s">
        <v>17</v>
      </c>
      <c r="E76" s="34" t="s">
        <v>127</v>
      </c>
      <c r="F76" s="34" t="s">
        <v>31</v>
      </c>
      <c r="G76" s="55">
        <v>1500</v>
      </c>
    </row>
    <row r="77" spans="1:7" s="36" customFormat="1" ht="51" hidden="1">
      <c r="A77" s="43" t="s">
        <v>80</v>
      </c>
      <c r="B77" s="28" t="s">
        <v>30</v>
      </c>
      <c r="C77" s="27" t="s">
        <v>75</v>
      </c>
      <c r="D77" s="27" t="s">
        <v>17</v>
      </c>
      <c r="E77" s="28" t="s">
        <v>81</v>
      </c>
      <c r="F77" s="28"/>
      <c r="G77" s="61">
        <f>G78</f>
        <v>0</v>
      </c>
    </row>
    <row r="78" spans="1:7" s="36" customFormat="1" ht="12.75" hidden="1">
      <c r="A78" s="41" t="s">
        <v>42</v>
      </c>
      <c r="B78" s="34" t="s">
        <v>30</v>
      </c>
      <c r="C78" s="33" t="s">
        <v>75</v>
      </c>
      <c r="D78" s="33" t="s">
        <v>17</v>
      </c>
      <c r="E78" s="34" t="s">
        <v>81</v>
      </c>
      <c r="F78" s="34" t="s">
        <v>43</v>
      </c>
      <c r="G78" s="55"/>
    </row>
    <row r="79" spans="1:7" ht="12.75">
      <c r="A79" s="42" t="s">
        <v>82</v>
      </c>
      <c r="B79" s="22" t="s">
        <v>30</v>
      </c>
      <c r="C79" s="21" t="s">
        <v>75</v>
      </c>
      <c r="D79" s="21" t="s">
        <v>23</v>
      </c>
      <c r="E79" s="22"/>
      <c r="F79" s="22"/>
      <c r="G79" s="37">
        <f>SUM(G82+G84+G86+G88)+G90+G80</f>
        <v>6669.6</v>
      </c>
    </row>
    <row r="80" spans="1:7" s="44" customFormat="1" ht="89.25" hidden="1">
      <c r="A80" s="68" t="s">
        <v>83</v>
      </c>
      <c r="B80" s="65" t="s">
        <v>30</v>
      </c>
      <c r="C80" s="69" t="s">
        <v>75</v>
      </c>
      <c r="D80" s="69" t="s">
        <v>23</v>
      </c>
      <c r="E80" s="65" t="s">
        <v>84</v>
      </c>
      <c r="F80" s="65"/>
      <c r="G80" s="70">
        <f>G81</f>
        <v>0</v>
      </c>
    </row>
    <row r="81" spans="1:7" s="44" customFormat="1" ht="25.5" hidden="1">
      <c r="A81" s="71" t="s">
        <v>29</v>
      </c>
      <c r="B81" s="66" t="s">
        <v>30</v>
      </c>
      <c r="C81" s="72" t="s">
        <v>75</v>
      </c>
      <c r="D81" s="72" t="s">
        <v>23</v>
      </c>
      <c r="E81" s="66" t="s">
        <v>84</v>
      </c>
      <c r="F81" s="66" t="s">
        <v>31</v>
      </c>
      <c r="G81" s="73"/>
    </row>
    <row r="82" spans="1:7" ht="72" customHeight="1">
      <c r="A82" s="74" t="s">
        <v>119</v>
      </c>
      <c r="B82" s="28" t="s">
        <v>30</v>
      </c>
      <c r="C82" s="27" t="s">
        <v>75</v>
      </c>
      <c r="D82" s="27" t="s">
        <v>23</v>
      </c>
      <c r="E82" s="28" t="s">
        <v>85</v>
      </c>
      <c r="F82" s="28"/>
      <c r="G82" s="61">
        <f>G83</f>
        <v>4200</v>
      </c>
    </row>
    <row r="83" spans="1:7" ht="25.5">
      <c r="A83" s="31" t="s">
        <v>29</v>
      </c>
      <c r="B83" s="34" t="s">
        <v>30</v>
      </c>
      <c r="C83" s="33" t="s">
        <v>75</v>
      </c>
      <c r="D83" s="33" t="s">
        <v>23</v>
      </c>
      <c r="E83" s="34" t="s">
        <v>85</v>
      </c>
      <c r="F83" s="34" t="s">
        <v>31</v>
      </c>
      <c r="G83" s="55">
        <v>4200</v>
      </c>
    </row>
    <row r="84" spans="1:7" ht="51">
      <c r="A84" s="74" t="s">
        <v>120</v>
      </c>
      <c r="B84" s="28" t="s">
        <v>30</v>
      </c>
      <c r="C84" s="27" t="s">
        <v>75</v>
      </c>
      <c r="D84" s="27" t="s">
        <v>23</v>
      </c>
      <c r="E84" s="28" t="s">
        <v>86</v>
      </c>
      <c r="F84" s="28"/>
      <c r="G84" s="61">
        <f>G85</f>
        <v>522</v>
      </c>
    </row>
    <row r="85" spans="1:7" s="36" customFormat="1" ht="25.5">
      <c r="A85" s="31" t="s">
        <v>29</v>
      </c>
      <c r="B85" s="34" t="s">
        <v>30</v>
      </c>
      <c r="C85" s="33" t="s">
        <v>75</v>
      </c>
      <c r="D85" s="33" t="s">
        <v>23</v>
      </c>
      <c r="E85" s="34" t="s">
        <v>86</v>
      </c>
      <c r="F85" s="34" t="s">
        <v>31</v>
      </c>
      <c r="G85" s="55">
        <v>522</v>
      </c>
    </row>
    <row r="86" spans="1:7" ht="63.75">
      <c r="A86" s="74" t="s">
        <v>121</v>
      </c>
      <c r="B86" s="28" t="s">
        <v>30</v>
      </c>
      <c r="C86" s="27" t="s">
        <v>75</v>
      </c>
      <c r="D86" s="27" t="s">
        <v>23</v>
      </c>
      <c r="E86" s="28" t="s">
        <v>87</v>
      </c>
      <c r="F86" s="28"/>
      <c r="G86" s="61">
        <f>G87</f>
        <v>354</v>
      </c>
    </row>
    <row r="87" spans="1:7" s="36" customFormat="1" ht="25.5">
      <c r="A87" s="31" t="s">
        <v>29</v>
      </c>
      <c r="B87" s="34" t="s">
        <v>30</v>
      </c>
      <c r="C87" s="33" t="s">
        <v>75</v>
      </c>
      <c r="D87" s="33" t="s">
        <v>23</v>
      </c>
      <c r="E87" s="34" t="s">
        <v>87</v>
      </c>
      <c r="F87" s="34" t="s">
        <v>31</v>
      </c>
      <c r="G87" s="55">
        <v>354</v>
      </c>
    </row>
    <row r="88" spans="1:7" ht="63.75">
      <c r="A88" s="25" t="s">
        <v>122</v>
      </c>
      <c r="B88" s="28" t="s">
        <v>30</v>
      </c>
      <c r="C88" s="27" t="s">
        <v>75</v>
      </c>
      <c r="D88" s="27" t="s">
        <v>23</v>
      </c>
      <c r="E88" s="28" t="s">
        <v>88</v>
      </c>
      <c r="F88" s="28"/>
      <c r="G88" s="61">
        <f>G89</f>
        <v>1593.6</v>
      </c>
    </row>
    <row r="89" spans="1:7" ht="25.5">
      <c r="A89" s="31" t="s">
        <v>29</v>
      </c>
      <c r="B89" s="34" t="s">
        <v>30</v>
      </c>
      <c r="C89" s="33" t="s">
        <v>75</v>
      </c>
      <c r="D89" s="33" t="s">
        <v>23</v>
      </c>
      <c r="E89" s="34" t="s">
        <v>88</v>
      </c>
      <c r="F89" s="34" t="s">
        <v>31</v>
      </c>
      <c r="G89" s="55">
        <f>1594.1-0.5</f>
        <v>1593.6</v>
      </c>
    </row>
    <row r="90" spans="1:7" s="30" customFormat="1" ht="51" hidden="1">
      <c r="A90" s="75" t="s">
        <v>89</v>
      </c>
      <c r="B90" s="28" t="s">
        <v>30</v>
      </c>
      <c r="C90" s="27" t="s">
        <v>75</v>
      </c>
      <c r="D90" s="27" t="s">
        <v>23</v>
      </c>
      <c r="E90" s="28" t="s">
        <v>90</v>
      </c>
      <c r="F90" s="28"/>
      <c r="G90" s="61">
        <f>G91</f>
        <v>0</v>
      </c>
    </row>
    <row r="91" spans="1:7" s="36" customFormat="1" ht="12.75" hidden="1">
      <c r="A91" s="31" t="s">
        <v>42</v>
      </c>
      <c r="B91" s="34" t="s">
        <v>30</v>
      </c>
      <c r="C91" s="33" t="s">
        <v>75</v>
      </c>
      <c r="D91" s="33" t="s">
        <v>23</v>
      </c>
      <c r="E91" s="34" t="s">
        <v>90</v>
      </c>
      <c r="F91" s="34" t="s">
        <v>43</v>
      </c>
      <c r="G91" s="55"/>
    </row>
    <row r="92" spans="1:7" s="76" customFormat="1" ht="15.75">
      <c r="A92" s="63" t="s">
        <v>91</v>
      </c>
      <c r="B92" s="17" t="s">
        <v>30</v>
      </c>
      <c r="C92" s="15" t="s">
        <v>92</v>
      </c>
      <c r="D92" s="15"/>
      <c r="E92" s="17"/>
      <c r="F92" s="17"/>
      <c r="G92" s="18">
        <f>G93</f>
        <v>500</v>
      </c>
    </row>
    <row r="93" spans="1:7" s="64" customFormat="1" ht="12.75">
      <c r="A93" s="77" t="s">
        <v>93</v>
      </c>
      <c r="B93" s="22" t="s">
        <v>30</v>
      </c>
      <c r="C93" s="21" t="s">
        <v>92</v>
      </c>
      <c r="D93" s="21" t="s">
        <v>15</v>
      </c>
      <c r="E93" s="22"/>
      <c r="F93" s="22"/>
      <c r="G93" s="37">
        <f>G94+G96</f>
        <v>500</v>
      </c>
    </row>
    <row r="94" spans="1:7" s="30" customFormat="1" ht="51">
      <c r="A94" s="43" t="s">
        <v>94</v>
      </c>
      <c r="B94" s="28" t="s">
        <v>30</v>
      </c>
      <c r="C94" s="27" t="s">
        <v>92</v>
      </c>
      <c r="D94" s="27" t="s">
        <v>15</v>
      </c>
      <c r="E94" s="28" t="s">
        <v>95</v>
      </c>
      <c r="F94" s="28"/>
      <c r="G94" s="61">
        <f>G95</f>
        <v>500</v>
      </c>
    </row>
    <row r="95" spans="1:7" s="36" customFormat="1" ht="12.75">
      <c r="A95" s="41" t="s">
        <v>42</v>
      </c>
      <c r="B95" s="34" t="s">
        <v>30</v>
      </c>
      <c r="C95" s="33" t="s">
        <v>92</v>
      </c>
      <c r="D95" s="33" t="s">
        <v>15</v>
      </c>
      <c r="E95" s="34" t="s">
        <v>95</v>
      </c>
      <c r="F95" s="34" t="s">
        <v>43</v>
      </c>
      <c r="G95" s="55">
        <v>500</v>
      </c>
    </row>
    <row r="96" spans="1:7" s="30" customFormat="1" ht="63.75" hidden="1">
      <c r="A96" s="43" t="s">
        <v>96</v>
      </c>
      <c r="B96" s="28" t="s">
        <v>30</v>
      </c>
      <c r="C96" s="27" t="s">
        <v>92</v>
      </c>
      <c r="D96" s="27" t="s">
        <v>15</v>
      </c>
      <c r="E96" s="28" t="s">
        <v>97</v>
      </c>
      <c r="F96" s="28"/>
      <c r="G96" s="61">
        <f>G97</f>
        <v>0</v>
      </c>
    </row>
    <row r="97" spans="1:7" s="36" customFormat="1" ht="12.75" hidden="1">
      <c r="A97" s="41" t="s">
        <v>42</v>
      </c>
      <c r="B97" s="34" t="s">
        <v>30</v>
      </c>
      <c r="C97" s="33" t="s">
        <v>92</v>
      </c>
      <c r="D97" s="33" t="s">
        <v>15</v>
      </c>
      <c r="E97" s="34" t="s">
        <v>97</v>
      </c>
      <c r="F97" s="34" t="s">
        <v>43</v>
      </c>
      <c r="G97" s="55"/>
    </row>
    <row r="98" spans="1:7" ht="15.75">
      <c r="A98" s="56" t="s">
        <v>98</v>
      </c>
      <c r="B98" s="17" t="s">
        <v>30</v>
      </c>
      <c r="C98" s="15" t="s">
        <v>62</v>
      </c>
      <c r="D98" s="15"/>
      <c r="E98" s="17"/>
      <c r="F98" s="17"/>
      <c r="G98" s="18">
        <f>SUM(G100)</f>
        <v>83</v>
      </c>
    </row>
    <row r="99" spans="1:7" ht="12.75">
      <c r="A99" s="42" t="s">
        <v>99</v>
      </c>
      <c r="B99" s="22" t="s">
        <v>30</v>
      </c>
      <c r="C99" s="21" t="s">
        <v>62</v>
      </c>
      <c r="D99" s="21" t="s">
        <v>15</v>
      </c>
      <c r="E99" s="22"/>
      <c r="F99" s="22"/>
      <c r="G99" s="37">
        <f>SUM(G100)</f>
        <v>83</v>
      </c>
    </row>
    <row r="100" spans="1:7" s="30" customFormat="1" ht="76.5">
      <c r="A100" s="25" t="s">
        <v>123</v>
      </c>
      <c r="B100" s="28" t="s">
        <v>30</v>
      </c>
      <c r="C100" s="27" t="s">
        <v>62</v>
      </c>
      <c r="D100" s="27" t="s">
        <v>15</v>
      </c>
      <c r="E100" s="28" t="s">
        <v>100</v>
      </c>
      <c r="F100" s="28"/>
      <c r="G100" s="61">
        <f>G101</f>
        <v>83</v>
      </c>
    </row>
    <row r="101" spans="1:7" s="36" customFormat="1" ht="12.75">
      <c r="A101" s="41" t="s">
        <v>37</v>
      </c>
      <c r="B101" s="34" t="s">
        <v>30</v>
      </c>
      <c r="C101" s="33" t="s">
        <v>62</v>
      </c>
      <c r="D101" s="33" t="s">
        <v>15</v>
      </c>
      <c r="E101" s="34" t="s">
        <v>100</v>
      </c>
      <c r="F101" s="34" t="s">
        <v>38</v>
      </c>
      <c r="G101" s="55">
        <v>83</v>
      </c>
    </row>
    <row r="102" spans="1:7" ht="15.75">
      <c r="A102" s="95" t="s">
        <v>101</v>
      </c>
      <c r="B102" s="95"/>
      <c r="C102" s="95"/>
      <c r="D102" s="95"/>
      <c r="E102" s="95"/>
      <c r="F102" s="95"/>
      <c r="G102" s="78">
        <f>SUM(G14+G46+G51+G68+G98+G55+G92)</f>
        <v>19938.2</v>
      </c>
    </row>
    <row r="104" ht="18.75" customHeight="1">
      <c r="A104" s="80"/>
    </row>
    <row r="105" ht="29.25" customHeight="1">
      <c r="A105" s="80"/>
    </row>
    <row r="106" ht="29.25" customHeight="1">
      <c r="A106" s="80"/>
    </row>
  </sheetData>
  <sheetProtection selectLockedCells="1" selectUnlockedCells="1"/>
  <mergeCells count="10">
    <mergeCell ref="A10:G10"/>
    <mergeCell ref="A102:F102"/>
    <mergeCell ref="A5:G5"/>
    <mergeCell ref="A6:G6"/>
    <mergeCell ref="A1:G1"/>
    <mergeCell ref="A2:G2"/>
    <mergeCell ref="A3:G3"/>
    <mergeCell ref="A4:G4"/>
    <mergeCell ref="B7:G7"/>
    <mergeCell ref="A9:G9"/>
  </mergeCells>
  <printOptions/>
  <pageMargins left="0.7479166666666667" right="0.41" top="0.46" bottom="0.20972222222222223" header="0.26" footer="0.3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625" style="1" customWidth="1"/>
    <col min="6" max="6" width="8.00390625" style="2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customWidth="1"/>
    <col min="11" max="16384" width="9.125" style="1" customWidth="1"/>
  </cols>
  <sheetData>
    <row r="1" spans="1:8" ht="15" customHeight="1">
      <c r="A1" s="96" t="s">
        <v>102</v>
      </c>
      <c r="B1" s="96"/>
      <c r="C1" s="96"/>
      <c r="D1" s="96"/>
      <c r="E1" s="96"/>
      <c r="F1" s="96"/>
      <c r="G1" s="96"/>
      <c r="H1" s="96"/>
    </row>
    <row r="2" spans="1:8" ht="14.25" customHeight="1">
      <c r="A2" s="96" t="s">
        <v>1</v>
      </c>
      <c r="B2" s="96"/>
      <c r="C2" s="96"/>
      <c r="D2" s="96"/>
      <c r="E2" s="96"/>
      <c r="F2" s="96"/>
      <c r="G2" s="96"/>
      <c r="H2" s="96"/>
    </row>
    <row r="3" spans="1:8" ht="14.25" customHeight="1">
      <c r="A3" s="96" t="s">
        <v>2</v>
      </c>
      <c r="B3" s="96"/>
      <c r="C3" s="96"/>
      <c r="D3" s="96"/>
      <c r="E3" s="96"/>
      <c r="F3" s="96"/>
      <c r="G3" s="96"/>
      <c r="H3" s="96"/>
    </row>
    <row r="4" spans="1:8" ht="14.25" customHeight="1">
      <c r="A4" s="96" t="s">
        <v>106</v>
      </c>
      <c r="B4" s="96"/>
      <c r="C4" s="96"/>
      <c r="D4" s="96"/>
      <c r="E4" s="96"/>
      <c r="F4" s="96"/>
      <c r="G4" s="96"/>
      <c r="H4" s="96"/>
    </row>
    <row r="5" spans="1:8" ht="14.25" customHeight="1">
      <c r="A5" s="96" t="s">
        <v>3</v>
      </c>
      <c r="B5" s="96"/>
      <c r="C5" s="96"/>
      <c r="D5" s="96"/>
      <c r="E5" s="96"/>
      <c r="F5" s="96"/>
      <c r="G5" s="96"/>
      <c r="H5" s="96"/>
    </row>
    <row r="6" spans="1:8" ht="14.25" customHeight="1">
      <c r="A6" s="96" t="s">
        <v>107</v>
      </c>
      <c r="B6" s="96"/>
      <c r="C6" s="96"/>
      <c r="D6" s="96"/>
      <c r="E6" s="96"/>
      <c r="F6" s="96"/>
      <c r="G6" s="96"/>
      <c r="H6" s="96"/>
    </row>
    <row r="7" spans="1:8" ht="14.25" customHeight="1">
      <c r="A7" s="4"/>
      <c r="B7" s="96" t="s">
        <v>110</v>
      </c>
      <c r="C7" s="96"/>
      <c r="D7" s="96"/>
      <c r="E7" s="96"/>
      <c r="F7" s="96"/>
      <c r="G7" s="96"/>
      <c r="H7" s="96"/>
    </row>
    <row r="8" spans="7:8" ht="12.75">
      <c r="G8" s="5"/>
      <c r="H8"/>
    </row>
    <row r="9" spans="1:8" ht="15.75">
      <c r="A9" s="94" t="s">
        <v>4</v>
      </c>
      <c r="B9" s="94"/>
      <c r="C9" s="94"/>
      <c r="D9" s="94"/>
      <c r="E9" s="94"/>
      <c r="F9" s="94"/>
      <c r="G9" s="94"/>
      <c r="H9" s="97"/>
    </row>
    <row r="10" spans="1:8" ht="15.75">
      <c r="A10" s="94" t="s">
        <v>111</v>
      </c>
      <c r="B10" s="94"/>
      <c r="C10" s="94"/>
      <c r="D10" s="94"/>
      <c r="E10" s="94"/>
      <c r="F10" s="94"/>
      <c r="G10" s="94"/>
      <c r="H10" s="97"/>
    </row>
    <row r="11" spans="7:8" ht="12.75">
      <c r="G11" s="6"/>
      <c r="H11" s="6" t="s">
        <v>5</v>
      </c>
    </row>
    <row r="12" spans="1:8" ht="12.75">
      <c r="A12" s="7" t="s">
        <v>6</v>
      </c>
      <c r="B12" s="7" t="s">
        <v>7</v>
      </c>
      <c r="C12" s="8" t="s">
        <v>8</v>
      </c>
      <c r="D12" s="8" t="s">
        <v>9</v>
      </c>
      <c r="E12" s="7" t="s">
        <v>10</v>
      </c>
      <c r="F12" s="7" t="s">
        <v>11</v>
      </c>
      <c r="G12" s="7" t="s">
        <v>105</v>
      </c>
      <c r="H12" s="79" t="s">
        <v>112</v>
      </c>
    </row>
    <row r="13" spans="1:8" ht="36">
      <c r="A13" s="9" t="s">
        <v>13</v>
      </c>
      <c r="B13" s="10">
        <v>800</v>
      </c>
      <c r="C13" s="11"/>
      <c r="D13" s="11"/>
      <c r="E13" s="10"/>
      <c r="F13" s="10"/>
      <c r="G13" s="12">
        <f>SUM(G100)</f>
        <v>17983</v>
      </c>
      <c r="H13" s="12">
        <f>SUM(H100)</f>
        <v>18297</v>
      </c>
    </row>
    <row r="14" spans="1:8" ht="15.75">
      <c r="A14" s="13" t="s">
        <v>14</v>
      </c>
      <c r="B14" s="14">
        <v>800</v>
      </c>
      <c r="C14" s="15" t="s">
        <v>15</v>
      </c>
      <c r="D14" s="16"/>
      <c r="E14" s="17"/>
      <c r="F14" s="17"/>
      <c r="G14" s="18">
        <f>SUM(G23+G32+G43+G18)+G35+G40</f>
        <v>4875.4</v>
      </c>
      <c r="H14" s="18">
        <f>SUM(H23+H32+H43+H18)+H35+H40</f>
        <v>4875.4</v>
      </c>
    </row>
    <row r="15" spans="1:8" s="24" customFormat="1" ht="31.5" customHeight="1" hidden="1">
      <c r="A15" s="19" t="s">
        <v>16</v>
      </c>
      <c r="B15" s="20">
        <v>800</v>
      </c>
      <c r="C15" s="21" t="s">
        <v>15</v>
      </c>
      <c r="D15" s="21" t="s">
        <v>17</v>
      </c>
      <c r="E15" s="22"/>
      <c r="F15" s="22"/>
      <c r="G15" s="23">
        <f>SUM(G16)</f>
        <v>0</v>
      </c>
      <c r="H15" s="23">
        <f>SUM(H16)</f>
        <v>0</v>
      </c>
    </row>
    <row r="16" spans="1:8" s="30" customFormat="1" ht="49.5" customHeight="1" hidden="1">
      <c r="A16" s="25" t="s">
        <v>18</v>
      </c>
      <c r="B16" s="26">
        <v>800</v>
      </c>
      <c r="C16" s="27" t="s">
        <v>15</v>
      </c>
      <c r="D16" s="27" t="s">
        <v>17</v>
      </c>
      <c r="E16" s="28" t="s">
        <v>19</v>
      </c>
      <c r="F16" s="28"/>
      <c r="G16" s="29">
        <f>G17</f>
        <v>0</v>
      </c>
      <c r="H16" s="29">
        <f>H17</f>
        <v>0</v>
      </c>
    </row>
    <row r="17" spans="1:8" s="36" customFormat="1" ht="51.75" customHeight="1" hidden="1">
      <c r="A17" s="31" t="s">
        <v>20</v>
      </c>
      <c r="B17" s="32">
        <v>800</v>
      </c>
      <c r="C17" s="33" t="s">
        <v>15</v>
      </c>
      <c r="D17" s="33" t="s">
        <v>17</v>
      </c>
      <c r="E17" s="34" t="s">
        <v>19</v>
      </c>
      <c r="F17" s="34" t="s">
        <v>21</v>
      </c>
      <c r="G17" s="35"/>
      <c r="H17" s="35"/>
    </row>
    <row r="18" spans="1:8" s="24" customFormat="1" ht="39.75" customHeight="1">
      <c r="A18" s="19" t="s">
        <v>22</v>
      </c>
      <c r="B18" s="20">
        <v>800</v>
      </c>
      <c r="C18" s="21" t="s">
        <v>15</v>
      </c>
      <c r="D18" s="21" t="s">
        <v>23</v>
      </c>
      <c r="E18" s="22"/>
      <c r="F18" s="22"/>
      <c r="G18" s="37">
        <f>SUM(G19)+G21</f>
        <v>17.4</v>
      </c>
      <c r="H18" s="37">
        <f>SUM(H19)+H21</f>
        <v>17.4</v>
      </c>
    </row>
    <row r="19" spans="1:8" s="30" customFormat="1" ht="63.75">
      <c r="A19" s="38" t="s">
        <v>103</v>
      </c>
      <c r="B19" s="26">
        <v>800</v>
      </c>
      <c r="C19" s="27" t="s">
        <v>15</v>
      </c>
      <c r="D19" s="27" t="s">
        <v>23</v>
      </c>
      <c r="E19" s="28" t="s">
        <v>24</v>
      </c>
      <c r="F19" s="28"/>
      <c r="G19" s="39">
        <f>G20</f>
        <v>1.8</v>
      </c>
      <c r="H19" s="39">
        <f>H20</f>
        <v>1.8</v>
      </c>
    </row>
    <row r="20" spans="1:8" s="30" customFormat="1" ht="51.75" customHeight="1">
      <c r="A20" s="31" t="s">
        <v>20</v>
      </c>
      <c r="B20" s="32">
        <v>800</v>
      </c>
      <c r="C20" s="33" t="s">
        <v>15</v>
      </c>
      <c r="D20" s="33" t="s">
        <v>23</v>
      </c>
      <c r="E20" s="34" t="s">
        <v>24</v>
      </c>
      <c r="F20" s="34" t="s">
        <v>21</v>
      </c>
      <c r="G20" s="40">
        <v>1.8</v>
      </c>
      <c r="H20" s="40">
        <v>1.8</v>
      </c>
    </row>
    <row r="21" spans="1:8" s="30" customFormat="1" ht="68.25" customHeight="1">
      <c r="A21" s="38" t="s">
        <v>104</v>
      </c>
      <c r="B21" s="26">
        <v>800</v>
      </c>
      <c r="C21" s="27" t="s">
        <v>15</v>
      </c>
      <c r="D21" s="27" t="s">
        <v>23</v>
      </c>
      <c r="E21" s="28" t="s">
        <v>25</v>
      </c>
      <c r="F21" s="28"/>
      <c r="G21" s="39">
        <f>G22</f>
        <v>15.6</v>
      </c>
      <c r="H21" s="39">
        <f>H22</f>
        <v>15.6</v>
      </c>
    </row>
    <row r="22" spans="1:8" s="30" customFormat="1" ht="51" customHeight="1">
      <c r="A22" s="31" t="s">
        <v>20</v>
      </c>
      <c r="B22" s="32">
        <v>800</v>
      </c>
      <c r="C22" s="33" t="s">
        <v>15</v>
      </c>
      <c r="D22" s="33" t="s">
        <v>23</v>
      </c>
      <c r="E22" s="34" t="s">
        <v>25</v>
      </c>
      <c r="F22" s="34" t="s">
        <v>21</v>
      </c>
      <c r="G22" s="40">
        <v>15.6</v>
      </c>
      <c r="H22" s="40">
        <v>15.6</v>
      </c>
    </row>
    <row r="23" spans="1:8" ht="38.25">
      <c r="A23" s="19" t="s">
        <v>26</v>
      </c>
      <c r="B23" s="20">
        <v>800</v>
      </c>
      <c r="C23" s="21" t="s">
        <v>15</v>
      </c>
      <c r="D23" s="21" t="s">
        <v>27</v>
      </c>
      <c r="E23" s="22"/>
      <c r="F23" s="22"/>
      <c r="G23" s="37">
        <f>G24+G28+G30</f>
        <v>3971</v>
      </c>
      <c r="H23" s="37">
        <f>H24+H28+H30</f>
        <v>3971</v>
      </c>
    </row>
    <row r="24" spans="1:8" ht="89.25">
      <c r="A24" s="38" t="s">
        <v>114</v>
      </c>
      <c r="B24" s="26">
        <v>800</v>
      </c>
      <c r="C24" s="27" t="s">
        <v>15</v>
      </c>
      <c r="D24" s="27" t="s">
        <v>27</v>
      </c>
      <c r="E24" s="28" t="s">
        <v>28</v>
      </c>
      <c r="F24" s="28"/>
      <c r="G24" s="39">
        <f>G25+G26+G27</f>
        <v>3366</v>
      </c>
      <c r="H24" s="39">
        <f>H25+H26+H27</f>
        <v>3366</v>
      </c>
    </row>
    <row r="25" spans="1:8" s="36" customFormat="1" ht="51">
      <c r="A25" s="31" t="s">
        <v>20</v>
      </c>
      <c r="B25" s="32">
        <v>800</v>
      </c>
      <c r="C25" s="33" t="s">
        <v>15</v>
      </c>
      <c r="D25" s="33" t="s">
        <v>27</v>
      </c>
      <c r="E25" s="34" t="s">
        <v>28</v>
      </c>
      <c r="F25" s="34" t="s">
        <v>21</v>
      </c>
      <c r="G25" s="40">
        <v>2051.8</v>
      </c>
      <c r="H25" s="40">
        <v>2051.8</v>
      </c>
    </row>
    <row r="26" spans="1:8" s="36" customFormat="1" ht="25.5">
      <c r="A26" s="31" t="s">
        <v>29</v>
      </c>
      <c r="B26" s="34" t="s">
        <v>30</v>
      </c>
      <c r="C26" s="33" t="s">
        <v>15</v>
      </c>
      <c r="D26" s="33" t="s">
        <v>27</v>
      </c>
      <c r="E26" s="34" t="s">
        <v>28</v>
      </c>
      <c r="F26" s="34" t="s">
        <v>31</v>
      </c>
      <c r="G26" s="40">
        <v>1163.6</v>
      </c>
      <c r="H26" s="40">
        <v>1163.6</v>
      </c>
    </row>
    <row r="27" spans="1:8" s="36" customFormat="1" ht="12.75">
      <c r="A27" s="41" t="s">
        <v>32</v>
      </c>
      <c r="B27" s="34" t="s">
        <v>30</v>
      </c>
      <c r="C27" s="33" t="s">
        <v>15</v>
      </c>
      <c r="D27" s="33" t="s">
        <v>27</v>
      </c>
      <c r="E27" s="34" t="s">
        <v>28</v>
      </c>
      <c r="F27" s="34" t="s">
        <v>30</v>
      </c>
      <c r="G27" s="40">
        <v>150.6</v>
      </c>
      <c r="H27" s="40">
        <v>150.6</v>
      </c>
    </row>
    <row r="28" spans="1:8" ht="91.5" customHeight="1">
      <c r="A28" s="38" t="s">
        <v>33</v>
      </c>
      <c r="B28" s="26">
        <v>800</v>
      </c>
      <c r="C28" s="27" t="s">
        <v>15</v>
      </c>
      <c r="D28" s="27" t="s">
        <v>27</v>
      </c>
      <c r="E28" s="28" t="s">
        <v>34</v>
      </c>
      <c r="F28" s="28"/>
      <c r="G28" s="39">
        <f>G29</f>
        <v>605</v>
      </c>
      <c r="H28" s="39">
        <f>H29</f>
        <v>605</v>
      </c>
    </row>
    <row r="29" spans="1:8" ht="24.75" customHeight="1">
      <c r="A29" s="31" t="s">
        <v>20</v>
      </c>
      <c r="B29" s="32">
        <v>800</v>
      </c>
      <c r="C29" s="33" t="s">
        <v>15</v>
      </c>
      <c r="D29" s="33" t="s">
        <v>27</v>
      </c>
      <c r="E29" s="34" t="s">
        <v>34</v>
      </c>
      <c r="F29" s="34" t="s">
        <v>21</v>
      </c>
      <c r="G29" s="40">
        <v>605</v>
      </c>
      <c r="H29" s="40">
        <v>605</v>
      </c>
    </row>
    <row r="30" spans="1:8" s="30" customFormat="1" ht="51" hidden="1">
      <c r="A30" s="38" t="s">
        <v>35</v>
      </c>
      <c r="B30" s="26">
        <v>800</v>
      </c>
      <c r="C30" s="27" t="s">
        <v>15</v>
      </c>
      <c r="D30" s="27" t="s">
        <v>27</v>
      </c>
      <c r="E30" s="28" t="s">
        <v>36</v>
      </c>
      <c r="F30" s="28"/>
      <c r="G30" s="39">
        <f>G31</f>
        <v>0</v>
      </c>
      <c r="H30" s="39">
        <f>H31</f>
        <v>0</v>
      </c>
    </row>
    <row r="31" spans="1:8" s="36" customFormat="1" ht="12.75" hidden="1">
      <c r="A31" s="41" t="s">
        <v>37</v>
      </c>
      <c r="B31" s="32">
        <v>800</v>
      </c>
      <c r="C31" s="33" t="s">
        <v>15</v>
      </c>
      <c r="D31" s="33" t="s">
        <v>27</v>
      </c>
      <c r="E31" s="34" t="s">
        <v>36</v>
      </c>
      <c r="F31" s="34" t="s">
        <v>38</v>
      </c>
      <c r="G31" s="40"/>
      <c r="H31" s="40"/>
    </row>
    <row r="32" spans="1:8" ht="26.25" customHeight="1">
      <c r="A32" s="42" t="s">
        <v>39</v>
      </c>
      <c r="B32" s="22" t="s">
        <v>30</v>
      </c>
      <c r="C32" s="21" t="s">
        <v>15</v>
      </c>
      <c r="D32" s="21" t="s">
        <v>40</v>
      </c>
      <c r="E32" s="22"/>
      <c r="F32" s="22"/>
      <c r="G32" s="37">
        <f>G33</f>
        <v>133</v>
      </c>
      <c r="H32" s="37">
        <f>H33</f>
        <v>133</v>
      </c>
    </row>
    <row r="33" spans="1:8" ht="76.5">
      <c r="A33" s="43" t="s">
        <v>116</v>
      </c>
      <c r="B33" s="28" t="s">
        <v>30</v>
      </c>
      <c r="C33" s="27" t="s">
        <v>15</v>
      </c>
      <c r="D33" s="27" t="s">
        <v>40</v>
      </c>
      <c r="E33" s="28" t="s">
        <v>41</v>
      </c>
      <c r="F33" s="28"/>
      <c r="G33" s="39">
        <f>G34</f>
        <v>133</v>
      </c>
      <c r="H33" s="39">
        <f>H34</f>
        <v>133</v>
      </c>
    </row>
    <row r="34" spans="1:8" s="36" customFormat="1" ht="15" customHeight="1">
      <c r="A34" s="41" t="s">
        <v>42</v>
      </c>
      <c r="B34" s="34" t="s">
        <v>30</v>
      </c>
      <c r="C34" s="33" t="s">
        <v>15</v>
      </c>
      <c r="D34" s="33" t="s">
        <v>40</v>
      </c>
      <c r="E34" s="34" t="s">
        <v>41</v>
      </c>
      <c r="F34" s="34" t="s">
        <v>43</v>
      </c>
      <c r="G34" s="40">
        <f>132.5+0.5</f>
        <v>133</v>
      </c>
      <c r="H34" s="40">
        <f>132.5+0.5</f>
        <v>133</v>
      </c>
    </row>
    <row r="35" spans="1:8" s="36" customFormat="1" ht="12.75" hidden="1">
      <c r="A35" s="42" t="s">
        <v>44</v>
      </c>
      <c r="B35" s="22" t="s">
        <v>30</v>
      </c>
      <c r="C35" s="21" t="s">
        <v>15</v>
      </c>
      <c r="D35" s="21" t="s">
        <v>45</v>
      </c>
      <c r="E35" s="22"/>
      <c r="F35" s="22"/>
      <c r="G35" s="37">
        <f>G36+G38</f>
        <v>0</v>
      </c>
      <c r="H35" s="37">
        <f>H36+H38</f>
        <v>0</v>
      </c>
    </row>
    <row r="36" spans="1:8" s="36" customFormat="1" ht="39" customHeight="1" hidden="1">
      <c r="A36" s="43" t="s">
        <v>46</v>
      </c>
      <c r="B36" s="28" t="s">
        <v>30</v>
      </c>
      <c r="C36" s="27" t="s">
        <v>15</v>
      </c>
      <c r="D36" s="27" t="s">
        <v>45</v>
      </c>
      <c r="E36" s="28" t="s">
        <v>47</v>
      </c>
      <c r="F36" s="28"/>
      <c r="G36" s="39">
        <f>G37</f>
        <v>0</v>
      </c>
      <c r="H36" s="39">
        <f>H37</f>
        <v>0</v>
      </c>
    </row>
    <row r="37" spans="1:8" s="36" customFormat="1" ht="25.5" hidden="1">
      <c r="A37" s="31" t="s">
        <v>29</v>
      </c>
      <c r="B37" s="34" t="s">
        <v>30</v>
      </c>
      <c r="C37" s="33" t="s">
        <v>15</v>
      </c>
      <c r="D37" s="33" t="s">
        <v>45</v>
      </c>
      <c r="E37" s="34" t="s">
        <v>47</v>
      </c>
      <c r="F37" s="34" t="s">
        <v>31</v>
      </c>
      <c r="G37" s="40"/>
      <c r="H37" s="40"/>
    </row>
    <row r="38" spans="1:8" s="36" customFormat="1" ht="51" hidden="1">
      <c r="A38" s="43" t="s">
        <v>48</v>
      </c>
      <c r="B38" s="28" t="s">
        <v>30</v>
      </c>
      <c r="C38" s="27" t="s">
        <v>15</v>
      </c>
      <c r="D38" s="27" t="s">
        <v>45</v>
      </c>
      <c r="E38" s="28" t="s">
        <v>49</v>
      </c>
      <c r="F38" s="28"/>
      <c r="G38" s="39">
        <f>G39</f>
        <v>0</v>
      </c>
      <c r="H38" s="39">
        <f>H39</f>
        <v>0</v>
      </c>
    </row>
    <row r="39" spans="1:8" s="36" customFormat="1" ht="25.5" hidden="1">
      <c r="A39" s="31" t="s">
        <v>29</v>
      </c>
      <c r="B39" s="34" t="s">
        <v>30</v>
      </c>
      <c r="C39" s="33" t="s">
        <v>15</v>
      </c>
      <c r="D39" s="33" t="s">
        <v>45</v>
      </c>
      <c r="E39" s="34" t="s">
        <v>50</v>
      </c>
      <c r="F39" s="34" t="s">
        <v>31</v>
      </c>
      <c r="G39" s="40"/>
      <c r="H39" s="40"/>
    </row>
    <row r="40" spans="1:8" s="44" customFormat="1" ht="12.75">
      <c r="A40" s="19" t="s">
        <v>51</v>
      </c>
      <c r="B40" s="20">
        <v>800</v>
      </c>
      <c r="C40" s="21" t="s">
        <v>15</v>
      </c>
      <c r="D40" s="21" t="s">
        <v>52</v>
      </c>
      <c r="E40" s="22"/>
      <c r="F40" s="22"/>
      <c r="G40" s="37">
        <f>G41</f>
        <v>504</v>
      </c>
      <c r="H40" s="37">
        <f>H41</f>
        <v>504</v>
      </c>
    </row>
    <row r="41" spans="1:8" s="46" customFormat="1" ht="52.5" customHeight="1">
      <c r="A41" s="38" t="s">
        <v>35</v>
      </c>
      <c r="B41" s="26">
        <v>800</v>
      </c>
      <c r="C41" s="27" t="s">
        <v>15</v>
      </c>
      <c r="D41" s="27" t="s">
        <v>52</v>
      </c>
      <c r="E41" s="28" t="s">
        <v>36</v>
      </c>
      <c r="F41" s="28"/>
      <c r="G41" s="39">
        <f>G42</f>
        <v>504</v>
      </c>
      <c r="H41" s="39">
        <f>H42</f>
        <v>504</v>
      </c>
    </row>
    <row r="42" spans="1:8" s="48" customFormat="1" ht="12.75">
      <c r="A42" s="41" t="s">
        <v>32</v>
      </c>
      <c r="B42" s="32">
        <v>800</v>
      </c>
      <c r="C42" s="33" t="s">
        <v>15</v>
      </c>
      <c r="D42" s="33" t="s">
        <v>52</v>
      </c>
      <c r="E42" s="34" t="s">
        <v>36</v>
      </c>
      <c r="F42" s="34" t="s">
        <v>30</v>
      </c>
      <c r="G42" s="40">
        <v>504</v>
      </c>
      <c r="H42" s="40">
        <v>504</v>
      </c>
    </row>
    <row r="43" spans="1:8" s="44" customFormat="1" ht="12.75">
      <c r="A43" s="19" t="s">
        <v>53</v>
      </c>
      <c r="B43" s="20">
        <v>800</v>
      </c>
      <c r="C43" s="21" t="s">
        <v>15</v>
      </c>
      <c r="D43" s="21" t="s">
        <v>54</v>
      </c>
      <c r="E43" s="22"/>
      <c r="F43" s="22"/>
      <c r="G43" s="37">
        <f>G44</f>
        <v>250</v>
      </c>
      <c r="H43" s="37">
        <f>H44</f>
        <v>250</v>
      </c>
    </row>
    <row r="44" spans="1:8" s="46" customFormat="1" ht="78.75" customHeight="1">
      <c r="A44" s="49" t="s">
        <v>124</v>
      </c>
      <c r="B44" s="50">
        <v>800</v>
      </c>
      <c r="C44" s="51" t="s">
        <v>15</v>
      </c>
      <c r="D44" s="51" t="s">
        <v>54</v>
      </c>
      <c r="E44" s="52" t="s">
        <v>56</v>
      </c>
      <c r="F44" s="52"/>
      <c r="G44" s="53">
        <f>G45</f>
        <v>250</v>
      </c>
      <c r="H44" s="53">
        <f>H45</f>
        <v>250</v>
      </c>
    </row>
    <row r="45" spans="1:8" s="48" customFormat="1" ht="25.5">
      <c r="A45" s="31" t="s">
        <v>29</v>
      </c>
      <c r="B45" s="54">
        <v>800</v>
      </c>
      <c r="C45" s="33" t="s">
        <v>15</v>
      </c>
      <c r="D45" s="33" t="s">
        <v>54</v>
      </c>
      <c r="E45" s="34" t="s">
        <v>56</v>
      </c>
      <c r="F45" s="34" t="s">
        <v>31</v>
      </c>
      <c r="G45" s="55">
        <v>250</v>
      </c>
      <c r="H45" s="55">
        <v>250</v>
      </c>
    </row>
    <row r="46" spans="1:8" ht="15.75">
      <c r="A46" s="56" t="s">
        <v>57</v>
      </c>
      <c r="B46" s="17" t="s">
        <v>30</v>
      </c>
      <c r="C46" s="15" t="s">
        <v>17</v>
      </c>
      <c r="D46" s="16"/>
      <c r="E46" s="57"/>
      <c r="F46" s="57"/>
      <c r="G46" s="58">
        <f>SUM(G47)</f>
        <v>212</v>
      </c>
      <c r="H46" s="58">
        <f>SUM(H47)</f>
        <v>221</v>
      </c>
    </row>
    <row r="47" spans="1:8" ht="12.75">
      <c r="A47" s="19" t="s">
        <v>58</v>
      </c>
      <c r="B47" s="20">
        <v>800</v>
      </c>
      <c r="C47" s="21" t="s">
        <v>17</v>
      </c>
      <c r="D47" s="21" t="s">
        <v>23</v>
      </c>
      <c r="E47" s="22"/>
      <c r="F47" s="22"/>
      <c r="G47" s="37">
        <f>SUM(G48)</f>
        <v>212</v>
      </c>
      <c r="H47" s="37">
        <f>SUM(H48)</f>
        <v>221</v>
      </c>
    </row>
    <row r="48" spans="1:8" ht="78" customHeight="1">
      <c r="A48" s="59" t="s">
        <v>117</v>
      </c>
      <c r="B48" s="60">
        <v>800</v>
      </c>
      <c r="C48" s="27" t="s">
        <v>17</v>
      </c>
      <c r="D48" s="27" t="s">
        <v>23</v>
      </c>
      <c r="E48" s="28" t="s">
        <v>59</v>
      </c>
      <c r="F48" s="28"/>
      <c r="G48" s="61">
        <f>G49+G50</f>
        <v>212</v>
      </c>
      <c r="H48" s="61">
        <f>H49+H50</f>
        <v>221</v>
      </c>
    </row>
    <row r="49" spans="1:8" ht="51">
      <c r="A49" s="31" t="s">
        <v>20</v>
      </c>
      <c r="B49" s="62">
        <v>800</v>
      </c>
      <c r="C49" s="33" t="s">
        <v>17</v>
      </c>
      <c r="D49" s="33" t="s">
        <v>23</v>
      </c>
      <c r="E49" s="34" t="s">
        <v>59</v>
      </c>
      <c r="F49" s="34" t="s">
        <v>21</v>
      </c>
      <c r="G49" s="55">
        <v>190</v>
      </c>
      <c r="H49" s="55">
        <v>190</v>
      </c>
    </row>
    <row r="50" spans="1:8" s="36" customFormat="1" ht="25.5">
      <c r="A50" s="31" t="s">
        <v>29</v>
      </c>
      <c r="B50" s="62">
        <v>800</v>
      </c>
      <c r="C50" s="33" t="s">
        <v>17</v>
      </c>
      <c r="D50" s="33" t="s">
        <v>23</v>
      </c>
      <c r="E50" s="34" t="s">
        <v>59</v>
      </c>
      <c r="F50" s="34" t="s">
        <v>31</v>
      </c>
      <c r="G50" s="55">
        <v>22</v>
      </c>
      <c r="H50" s="55">
        <v>31</v>
      </c>
    </row>
    <row r="51" spans="1:8" ht="31.5">
      <c r="A51" s="56" t="s">
        <v>60</v>
      </c>
      <c r="B51" s="17" t="s">
        <v>30</v>
      </c>
      <c r="C51" s="15" t="s">
        <v>23</v>
      </c>
      <c r="D51" s="16"/>
      <c r="E51" s="57"/>
      <c r="F51" s="57"/>
      <c r="G51" s="18">
        <f>SUM(G52)</f>
        <v>250</v>
      </c>
      <c r="H51" s="18">
        <f>SUM(H52)</f>
        <v>250</v>
      </c>
    </row>
    <row r="52" spans="1:8" ht="12.75">
      <c r="A52" s="42" t="s">
        <v>61</v>
      </c>
      <c r="B52" s="22" t="s">
        <v>30</v>
      </c>
      <c r="C52" s="21" t="s">
        <v>23</v>
      </c>
      <c r="D52" s="22" t="s">
        <v>62</v>
      </c>
      <c r="E52" s="22"/>
      <c r="F52" s="22"/>
      <c r="G52" s="37">
        <f>G53</f>
        <v>250</v>
      </c>
      <c r="H52" s="37">
        <f>H53</f>
        <v>250</v>
      </c>
    </row>
    <row r="53" spans="1:8" ht="52.5" customHeight="1">
      <c r="A53" s="38" t="s">
        <v>118</v>
      </c>
      <c r="B53" s="26">
        <v>800</v>
      </c>
      <c r="C53" s="27" t="s">
        <v>23</v>
      </c>
      <c r="D53" s="28" t="s">
        <v>62</v>
      </c>
      <c r="E53" s="28" t="s">
        <v>113</v>
      </c>
      <c r="F53" s="28"/>
      <c r="G53" s="61">
        <f>G54</f>
        <v>250</v>
      </c>
      <c r="H53" s="61">
        <f>H54</f>
        <v>250</v>
      </c>
    </row>
    <row r="54" spans="1:8" s="36" customFormat="1" ht="26.25" customHeight="1">
      <c r="A54" s="31" t="s">
        <v>29</v>
      </c>
      <c r="B54" s="32">
        <v>800</v>
      </c>
      <c r="C54" s="33" t="s">
        <v>23</v>
      </c>
      <c r="D54" s="34" t="s">
        <v>62</v>
      </c>
      <c r="E54" s="34" t="s">
        <v>113</v>
      </c>
      <c r="F54" s="34" t="s">
        <v>31</v>
      </c>
      <c r="G54" s="55">
        <v>250</v>
      </c>
      <c r="H54" s="55">
        <v>250</v>
      </c>
    </row>
    <row r="55" spans="1:8" ht="15.75">
      <c r="A55" s="63" t="s">
        <v>63</v>
      </c>
      <c r="B55" s="14">
        <v>800</v>
      </c>
      <c r="C55" s="15" t="s">
        <v>27</v>
      </c>
      <c r="D55" s="17"/>
      <c r="E55" s="17"/>
      <c r="F55" s="17"/>
      <c r="G55" s="18">
        <f>G56+G61</f>
        <v>2671</v>
      </c>
      <c r="H55" s="18">
        <f>H56+H61</f>
        <v>2799</v>
      </c>
    </row>
    <row r="56" spans="1:8" s="64" customFormat="1" ht="12.75">
      <c r="A56" s="42" t="s">
        <v>64</v>
      </c>
      <c r="B56" s="20">
        <v>800</v>
      </c>
      <c r="C56" s="21" t="s">
        <v>27</v>
      </c>
      <c r="D56" s="22" t="s">
        <v>65</v>
      </c>
      <c r="E56" s="22"/>
      <c r="F56" s="22"/>
      <c r="G56" s="37">
        <f>G57+G59</f>
        <v>2671</v>
      </c>
      <c r="H56" s="37">
        <f>H57+H59</f>
        <v>2799</v>
      </c>
    </row>
    <row r="57" spans="1:8" s="64" customFormat="1" ht="89.25">
      <c r="A57" s="82" t="s">
        <v>125</v>
      </c>
      <c r="B57" s="26">
        <v>800</v>
      </c>
      <c r="C57" s="27" t="s">
        <v>27</v>
      </c>
      <c r="D57" s="28" t="s">
        <v>65</v>
      </c>
      <c r="E57" s="84" t="s">
        <v>126</v>
      </c>
      <c r="F57" s="84"/>
      <c r="G57" s="83">
        <f>SUM(G58)</f>
        <v>2671</v>
      </c>
      <c r="H57" s="83">
        <f>SUM(H58)</f>
        <v>2799</v>
      </c>
    </row>
    <row r="58" spans="1:8" s="64" customFormat="1" ht="25.5">
      <c r="A58" s="31" t="s">
        <v>29</v>
      </c>
      <c r="B58" s="32">
        <v>800</v>
      </c>
      <c r="C58" s="33" t="s">
        <v>27</v>
      </c>
      <c r="D58" s="34" t="s">
        <v>65</v>
      </c>
      <c r="E58" s="87" t="s">
        <v>126</v>
      </c>
      <c r="F58" s="87" t="s">
        <v>31</v>
      </c>
      <c r="G58" s="83">
        <v>2671</v>
      </c>
      <c r="H58" s="83">
        <v>2799</v>
      </c>
    </row>
    <row r="59" spans="1:8" s="30" customFormat="1" ht="51" hidden="1">
      <c r="A59" s="43" t="s">
        <v>66</v>
      </c>
      <c r="B59" s="26">
        <v>800</v>
      </c>
      <c r="C59" s="27" t="s">
        <v>27</v>
      </c>
      <c r="D59" s="28" t="s">
        <v>65</v>
      </c>
      <c r="E59" s="65" t="s">
        <v>67</v>
      </c>
      <c r="F59" s="28"/>
      <c r="G59" s="61">
        <f>G60</f>
        <v>0</v>
      </c>
      <c r="H59" s="61">
        <f>H60</f>
        <v>0</v>
      </c>
    </row>
    <row r="60" spans="1:8" s="36" customFormat="1" ht="12.75" hidden="1">
      <c r="A60" s="41" t="s">
        <v>42</v>
      </c>
      <c r="B60" s="32">
        <v>800</v>
      </c>
      <c r="C60" s="33" t="s">
        <v>27</v>
      </c>
      <c r="D60" s="34" t="s">
        <v>65</v>
      </c>
      <c r="E60" s="66" t="s">
        <v>67</v>
      </c>
      <c r="F60" s="34" t="s">
        <v>43</v>
      </c>
      <c r="G60" s="55"/>
      <c r="H60" s="55"/>
    </row>
    <row r="61" spans="1:8" s="64" customFormat="1" ht="12.75" hidden="1">
      <c r="A61" s="67" t="s">
        <v>68</v>
      </c>
      <c r="B61" s="20">
        <v>800</v>
      </c>
      <c r="C61" s="21" t="s">
        <v>27</v>
      </c>
      <c r="D61" s="22" t="s">
        <v>69</v>
      </c>
      <c r="E61" s="22"/>
      <c r="F61" s="22"/>
      <c r="G61" s="37">
        <f>G62</f>
        <v>0</v>
      </c>
      <c r="H61" s="37">
        <f>H62</f>
        <v>0</v>
      </c>
    </row>
    <row r="62" spans="1:8" s="30" customFormat="1" ht="63.75" hidden="1">
      <c r="A62" s="43" t="s">
        <v>70</v>
      </c>
      <c r="B62" s="26">
        <v>800</v>
      </c>
      <c r="C62" s="27" t="s">
        <v>27</v>
      </c>
      <c r="D62" s="28" t="s">
        <v>69</v>
      </c>
      <c r="E62" s="28" t="s">
        <v>71</v>
      </c>
      <c r="F62" s="28"/>
      <c r="G62" s="61">
        <f>G63</f>
        <v>0</v>
      </c>
      <c r="H62" s="61">
        <f>H63</f>
        <v>0</v>
      </c>
    </row>
    <row r="63" spans="1:8" s="36" customFormat="1" ht="12.75" hidden="1">
      <c r="A63" s="41" t="s">
        <v>42</v>
      </c>
      <c r="B63" s="32">
        <v>800</v>
      </c>
      <c r="C63" s="33" t="s">
        <v>27</v>
      </c>
      <c r="D63" s="34" t="s">
        <v>69</v>
      </c>
      <c r="E63" s="34" t="s">
        <v>71</v>
      </c>
      <c r="F63" s="34" t="s">
        <v>43</v>
      </c>
      <c r="G63" s="55"/>
      <c r="H63" s="55"/>
    </row>
    <row r="64" spans="1:8" s="30" customFormat="1" ht="63.75" hidden="1">
      <c r="A64" s="43" t="s">
        <v>72</v>
      </c>
      <c r="B64" s="26">
        <v>800</v>
      </c>
      <c r="C64" s="27" t="s">
        <v>27</v>
      </c>
      <c r="D64" s="28" t="s">
        <v>65</v>
      </c>
      <c r="E64" s="65" t="s">
        <v>73</v>
      </c>
      <c r="F64" s="28"/>
      <c r="G64" s="61">
        <f>G65</f>
        <v>0</v>
      </c>
      <c r="H64" s="61">
        <f>H65</f>
        <v>0</v>
      </c>
    </row>
    <row r="65" spans="1:8" s="36" customFormat="1" ht="12.75" hidden="1">
      <c r="A65" s="41" t="s">
        <v>42</v>
      </c>
      <c r="B65" s="32">
        <v>800</v>
      </c>
      <c r="C65" s="33" t="s">
        <v>27</v>
      </c>
      <c r="D65" s="34" t="s">
        <v>65</v>
      </c>
      <c r="E65" s="66" t="s">
        <v>73</v>
      </c>
      <c r="F65" s="34" t="s">
        <v>43</v>
      </c>
      <c r="G65" s="55"/>
      <c r="H65" s="55"/>
    </row>
    <row r="66" spans="1:8" ht="15.75">
      <c r="A66" s="56" t="s">
        <v>74</v>
      </c>
      <c r="B66" s="17" t="s">
        <v>30</v>
      </c>
      <c r="C66" s="15" t="s">
        <v>75</v>
      </c>
      <c r="D66" s="16"/>
      <c r="E66" s="17"/>
      <c r="F66" s="17"/>
      <c r="G66" s="18">
        <f>SUM(G77+G67+G70)</f>
        <v>9391.6</v>
      </c>
      <c r="H66" s="18">
        <f>SUM(H77+H67+H70)</f>
        <v>9568.6</v>
      </c>
    </row>
    <row r="67" spans="1:8" ht="13.5" customHeight="1" hidden="1">
      <c r="A67" s="42" t="s">
        <v>76</v>
      </c>
      <c r="B67" s="22" t="s">
        <v>30</v>
      </c>
      <c r="C67" s="21" t="s">
        <v>75</v>
      </c>
      <c r="D67" s="21" t="s">
        <v>15</v>
      </c>
      <c r="E67" s="22"/>
      <c r="F67" s="22"/>
      <c r="G67" s="37">
        <f>G68</f>
        <v>0</v>
      </c>
      <c r="H67" s="37">
        <f>H68</f>
        <v>0</v>
      </c>
    </row>
    <row r="68" spans="1:8" ht="67.5" customHeight="1" hidden="1">
      <c r="A68" s="43" t="s">
        <v>77</v>
      </c>
      <c r="B68" s="28" t="s">
        <v>30</v>
      </c>
      <c r="C68" s="27" t="s">
        <v>75</v>
      </c>
      <c r="D68" s="27" t="s">
        <v>15</v>
      </c>
      <c r="E68" s="28" t="s">
        <v>78</v>
      </c>
      <c r="F68" s="28"/>
      <c r="G68" s="61">
        <f>G69</f>
        <v>0</v>
      </c>
      <c r="H68" s="61">
        <f>H69</f>
        <v>0</v>
      </c>
    </row>
    <row r="69" spans="1:8" ht="13.5" customHeight="1" hidden="1">
      <c r="A69" s="41" t="s">
        <v>32</v>
      </c>
      <c r="B69" s="34" t="s">
        <v>30</v>
      </c>
      <c r="C69" s="33" t="s">
        <v>75</v>
      </c>
      <c r="D69" s="33" t="s">
        <v>15</v>
      </c>
      <c r="E69" s="34" t="s">
        <v>78</v>
      </c>
      <c r="F69" s="34" t="s">
        <v>30</v>
      </c>
      <c r="G69" s="55"/>
      <c r="H69" s="55"/>
    </row>
    <row r="70" spans="1:8" ht="13.5" customHeight="1">
      <c r="A70" s="42" t="s">
        <v>79</v>
      </c>
      <c r="B70" s="22" t="s">
        <v>30</v>
      </c>
      <c r="C70" s="21" t="s">
        <v>75</v>
      </c>
      <c r="D70" s="21" t="s">
        <v>17</v>
      </c>
      <c r="E70" s="22"/>
      <c r="F70" s="22"/>
      <c r="G70" s="37">
        <f>G71+G73+G75</f>
        <v>851</v>
      </c>
      <c r="H70" s="37">
        <f>H71+H73+H75</f>
        <v>851</v>
      </c>
    </row>
    <row r="71" spans="1:8" ht="63.75" hidden="1">
      <c r="A71" s="43" t="s">
        <v>129</v>
      </c>
      <c r="B71" s="28" t="s">
        <v>30</v>
      </c>
      <c r="C71" s="27" t="s">
        <v>75</v>
      </c>
      <c r="D71" s="27" t="s">
        <v>17</v>
      </c>
      <c r="E71" s="88" t="s">
        <v>130</v>
      </c>
      <c r="F71" s="28"/>
      <c r="G71" s="61">
        <f>G72</f>
        <v>0</v>
      </c>
      <c r="H71" s="61">
        <f>H72</f>
        <v>0</v>
      </c>
    </row>
    <row r="72" spans="1:8" s="36" customFormat="1" ht="12.75" hidden="1">
      <c r="A72" s="31" t="s">
        <v>42</v>
      </c>
      <c r="B72" s="34" t="s">
        <v>30</v>
      </c>
      <c r="C72" s="33" t="s">
        <v>75</v>
      </c>
      <c r="D72" s="33" t="s">
        <v>17</v>
      </c>
      <c r="E72" s="34" t="s">
        <v>130</v>
      </c>
      <c r="F72" s="34" t="s">
        <v>43</v>
      </c>
      <c r="G72" s="55"/>
      <c r="H72" s="55"/>
    </row>
    <row r="73" spans="1:8" s="36" customFormat="1" ht="63.75">
      <c r="A73" s="43" t="s">
        <v>128</v>
      </c>
      <c r="B73" s="28" t="s">
        <v>30</v>
      </c>
      <c r="C73" s="27" t="s">
        <v>75</v>
      </c>
      <c r="D73" s="27" t="s">
        <v>17</v>
      </c>
      <c r="E73" s="88" t="s">
        <v>127</v>
      </c>
      <c r="F73" s="28"/>
      <c r="G73" s="61">
        <f>G74</f>
        <v>851</v>
      </c>
      <c r="H73" s="61">
        <f>H74</f>
        <v>851</v>
      </c>
    </row>
    <row r="74" spans="1:8" s="36" customFormat="1" ht="25.5">
      <c r="A74" s="31" t="s">
        <v>29</v>
      </c>
      <c r="B74" s="34" t="s">
        <v>30</v>
      </c>
      <c r="C74" s="33" t="s">
        <v>75</v>
      </c>
      <c r="D74" s="33" t="s">
        <v>17</v>
      </c>
      <c r="E74" s="34" t="s">
        <v>127</v>
      </c>
      <c r="F74" s="34" t="s">
        <v>31</v>
      </c>
      <c r="G74" s="55">
        <v>851</v>
      </c>
      <c r="H74" s="55">
        <v>851</v>
      </c>
    </row>
    <row r="75" spans="1:8" s="36" customFormat="1" ht="51" hidden="1">
      <c r="A75" s="43" t="s">
        <v>80</v>
      </c>
      <c r="B75" s="28" t="s">
        <v>30</v>
      </c>
      <c r="C75" s="27" t="s">
        <v>75</v>
      </c>
      <c r="D75" s="27" t="s">
        <v>17</v>
      </c>
      <c r="E75" s="28" t="s">
        <v>81</v>
      </c>
      <c r="F75" s="28"/>
      <c r="G75" s="61">
        <f>G76</f>
        <v>0</v>
      </c>
      <c r="H75" s="61">
        <f>H76</f>
        <v>0</v>
      </c>
    </row>
    <row r="76" spans="1:8" s="36" customFormat="1" ht="12.75" hidden="1">
      <c r="A76" s="41" t="s">
        <v>42</v>
      </c>
      <c r="B76" s="34" t="s">
        <v>30</v>
      </c>
      <c r="C76" s="33" t="s">
        <v>75</v>
      </c>
      <c r="D76" s="33" t="s">
        <v>17</v>
      </c>
      <c r="E76" s="34" t="s">
        <v>81</v>
      </c>
      <c r="F76" s="34" t="s">
        <v>43</v>
      </c>
      <c r="G76" s="55"/>
      <c r="H76" s="55"/>
    </row>
    <row r="77" spans="1:8" ht="12.75">
      <c r="A77" s="42" t="s">
        <v>82</v>
      </c>
      <c r="B77" s="22" t="s">
        <v>30</v>
      </c>
      <c r="C77" s="21" t="s">
        <v>75</v>
      </c>
      <c r="D77" s="21" t="s">
        <v>23</v>
      </c>
      <c r="E77" s="22"/>
      <c r="F77" s="22"/>
      <c r="G77" s="37">
        <f>SUM(G80+G82+G84+G86)+G88+G78</f>
        <v>8540.6</v>
      </c>
      <c r="H77" s="37">
        <f>SUM(H80+H82+H84+H86)+H88+H78</f>
        <v>8717.6</v>
      </c>
    </row>
    <row r="78" spans="1:8" s="44" customFormat="1" ht="89.25" hidden="1">
      <c r="A78" s="68" t="s">
        <v>83</v>
      </c>
      <c r="B78" s="65" t="s">
        <v>30</v>
      </c>
      <c r="C78" s="69" t="s">
        <v>75</v>
      </c>
      <c r="D78" s="69" t="s">
        <v>23</v>
      </c>
      <c r="E78" s="65" t="s">
        <v>84</v>
      </c>
      <c r="F78" s="65"/>
      <c r="G78" s="70">
        <f>G79</f>
        <v>0</v>
      </c>
      <c r="H78" s="70">
        <f>H79</f>
        <v>0</v>
      </c>
    </row>
    <row r="79" spans="1:8" s="44" customFormat="1" ht="25.5" hidden="1">
      <c r="A79" s="71" t="s">
        <v>29</v>
      </c>
      <c r="B79" s="66" t="s">
        <v>30</v>
      </c>
      <c r="C79" s="72" t="s">
        <v>75</v>
      </c>
      <c r="D79" s="72" t="s">
        <v>23</v>
      </c>
      <c r="E79" s="66" t="s">
        <v>84</v>
      </c>
      <c r="F79" s="66" t="s">
        <v>31</v>
      </c>
      <c r="G79" s="73"/>
      <c r="H79" s="73"/>
    </row>
    <row r="80" spans="1:8" ht="56.25" customHeight="1">
      <c r="A80" s="74" t="s">
        <v>119</v>
      </c>
      <c r="B80" s="28" t="s">
        <v>30</v>
      </c>
      <c r="C80" s="27" t="s">
        <v>75</v>
      </c>
      <c r="D80" s="27" t="s">
        <v>23</v>
      </c>
      <c r="E80" s="28" t="s">
        <v>85</v>
      </c>
      <c r="F80" s="28"/>
      <c r="G80" s="61">
        <f>G81</f>
        <v>4200</v>
      </c>
      <c r="H80" s="61">
        <f>H81</f>
        <v>4200</v>
      </c>
    </row>
    <row r="81" spans="1:8" ht="25.5">
      <c r="A81" s="31" t="s">
        <v>29</v>
      </c>
      <c r="B81" s="34" t="s">
        <v>30</v>
      </c>
      <c r="C81" s="33" t="s">
        <v>75</v>
      </c>
      <c r="D81" s="33" t="s">
        <v>23</v>
      </c>
      <c r="E81" s="34" t="s">
        <v>85</v>
      </c>
      <c r="F81" s="34" t="s">
        <v>31</v>
      </c>
      <c r="G81" s="55">
        <v>4200</v>
      </c>
      <c r="H81" s="55">
        <v>4200</v>
      </c>
    </row>
    <row r="82" spans="1:8" ht="51">
      <c r="A82" s="74" t="s">
        <v>120</v>
      </c>
      <c r="B82" s="28" t="s">
        <v>30</v>
      </c>
      <c r="C82" s="27" t="s">
        <v>75</v>
      </c>
      <c r="D82" s="27" t="s">
        <v>23</v>
      </c>
      <c r="E82" s="28" t="s">
        <v>86</v>
      </c>
      <c r="F82" s="28"/>
      <c r="G82" s="61">
        <f>G83</f>
        <v>812</v>
      </c>
      <c r="H82" s="61">
        <f>H83</f>
        <v>743</v>
      </c>
    </row>
    <row r="83" spans="1:8" s="36" customFormat="1" ht="25.5">
      <c r="A83" s="31" t="s">
        <v>29</v>
      </c>
      <c r="B83" s="34" t="s">
        <v>30</v>
      </c>
      <c r="C83" s="33" t="s">
        <v>75</v>
      </c>
      <c r="D83" s="33" t="s">
        <v>23</v>
      </c>
      <c r="E83" s="34" t="s">
        <v>86</v>
      </c>
      <c r="F83" s="34" t="s">
        <v>31</v>
      </c>
      <c r="G83" s="55">
        <v>812</v>
      </c>
      <c r="H83" s="55">
        <v>743</v>
      </c>
    </row>
    <row r="84" spans="1:8" ht="63.75">
      <c r="A84" s="74" t="s">
        <v>121</v>
      </c>
      <c r="B84" s="28" t="s">
        <v>30</v>
      </c>
      <c r="C84" s="27" t="s">
        <v>75</v>
      </c>
      <c r="D84" s="27" t="s">
        <v>23</v>
      </c>
      <c r="E84" s="28" t="s">
        <v>87</v>
      </c>
      <c r="F84" s="28"/>
      <c r="G84" s="61">
        <f>G85</f>
        <v>700</v>
      </c>
      <c r="H84" s="61">
        <f>H85</f>
        <v>700</v>
      </c>
    </row>
    <row r="85" spans="1:8" s="36" customFormat="1" ht="25.5">
      <c r="A85" s="31" t="s">
        <v>29</v>
      </c>
      <c r="B85" s="34" t="s">
        <v>30</v>
      </c>
      <c r="C85" s="33" t="s">
        <v>75</v>
      </c>
      <c r="D85" s="33" t="s">
        <v>23</v>
      </c>
      <c r="E85" s="34" t="s">
        <v>87</v>
      </c>
      <c r="F85" s="34" t="s">
        <v>31</v>
      </c>
      <c r="G85" s="55">
        <v>700</v>
      </c>
      <c r="H85" s="55">
        <v>700</v>
      </c>
    </row>
    <row r="86" spans="1:8" ht="63.75">
      <c r="A86" s="25" t="s">
        <v>122</v>
      </c>
      <c r="B86" s="28" t="s">
        <v>30</v>
      </c>
      <c r="C86" s="27" t="s">
        <v>75</v>
      </c>
      <c r="D86" s="27" t="s">
        <v>23</v>
      </c>
      <c r="E86" s="28" t="s">
        <v>88</v>
      </c>
      <c r="F86" s="28"/>
      <c r="G86" s="61">
        <f>G87</f>
        <v>2828.6</v>
      </c>
      <c r="H86" s="61">
        <f>H87</f>
        <v>3074.6</v>
      </c>
    </row>
    <row r="87" spans="1:8" ht="25.5">
      <c r="A87" s="31" t="s">
        <v>29</v>
      </c>
      <c r="B87" s="34" t="s">
        <v>30</v>
      </c>
      <c r="C87" s="33" t="s">
        <v>75</v>
      </c>
      <c r="D87" s="33" t="s">
        <v>23</v>
      </c>
      <c r="E87" s="34" t="s">
        <v>88</v>
      </c>
      <c r="F87" s="34" t="s">
        <v>31</v>
      </c>
      <c r="G87" s="55">
        <f>2829.1-0.5</f>
        <v>2828.6</v>
      </c>
      <c r="H87" s="55">
        <f>3075.1-0.5</f>
        <v>3074.6</v>
      </c>
    </row>
    <row r="88" spans="1:8" s="30" customFormat="1" ht="51" hidden="1">
      <c r="A88" s="75" t="s">
        <v>89</v>
      </c>
      <c r="B88" s="28" t="s">
        <v>30</v>
      </c>
      <c r="C88" s="27" t="s">
        <v>75</v>
      </c>
      <c r="D88" s="27" t="s">
        <v>23</v>
      </c>
      <c r="E88" s="28" t="s">
        <v>90</v>
      </c>
      <c r="F88" s="28"/>
      <c r="G88" s="61">
        <f>G89</f>
        <v>0</v>
      </c>
      <c r="H88" s="61">
        <f>H89</f>
        <v>0</v>
      </c>
    </row>
    <row r="89" spans="1:8" s="36" customFormat="1" ht="12.75" hidden="1">
      <c r="A89" s="31" t="s">
        <v>42</v>
      </c>
      <c r="B89" s="34" t="s">
        <v>30</v>
      </c>
      <c r="C89" s="33" t="s">
        <v>75</v>
      </c>
      <c r="D89" s="33" t="s">
        <v>23</v>
      </c>
      <c r="E89" s="34" t="s">
        <v>90</v>
      </c>
      <c r="F89" s="34" t="s">
        <v>43</v>
      </c>
      <c r="G89" s="55"/>
      <c r="H89" s="55"/>
    </row>
    <row r="90" spans="1:8" s="76" customFormat="1" ht="15.75">
      <c r="A90" s="63" t="s">
        <v>91</v>
      </c>
      <c r="B90" s="17" t="s">
        <v>30</v>
      </c>
      <c r="C90" s="15" t="s">
        <v>92</v>
      </c>
      <c r="D90" s="15"/>
      <c r="E90" s="17"/>
      <c r="F90" s="17"/>
      <c r="G90" s="81">
        <f>SUM(G91)</f>
        <v>500</v>
      </c>
      <c r="H90" s="81">
        <f>SUM(H91)</f>
        <v>500</v>
      </c>
    </row>
    <row r="91" spans="1:8" s="64" customFormat="1" ht="12.75">
      <c r="A91" s="77" t="s">
        <v>93</v>
      </c>
      <c r="B91" s="22" t="s">
        <v>30</v>
      </c>
      <c r="C91" s="21" t="s">
        <v>92</v>
      </c>
      <c r="D91" s="21" t="s">
        <v>15</v>
      </c>
      <c r="E91" s="22"/>
      <c r="F91" s="22"/>
      <c r="G91" s="37">
        <f>G92+G94</f>
        <v>500</v>
      </c>
      <c r="H91" s="37">
        <f>H92+H94</f>
        <v>500</v>
      </c>
    </row>
    <row r="92" spans="1:8" s="30" customFormat="1" ht="51">
      <c r="A92" s="43" t="s">
        <v>94</v>
      </c>
      <c r="B92" s="28" t="s">
        <v>30</v>
      </c>
      <c r="C92" s="27" t="s">
        <v>92</v>
      </c>
      <c r="D92" s="27" t="s">
        <v>15</v>
      </c>
      <c r="E92" s="28" t="s">
        <v>95</v>
      </c>
      <c r="F92" s="28"/>
      <c r="G92" s="61">
        <f>G93</f>
        <v>500</v>
      </c>
      <c r="H92" s="61">
        <f>H93</f>
        <v>500</v>
      </c>
    </row>
    <row r="93" spans="1:8" s="36" customFormat="1" ht="12.75">
      <c r="A93" s="41" t="s">
        <v>42</v>
      </c>
      <c r="B93" s="34" t="s">
        <v>30</v>
      </c>
      <c r="C93" s="33" t="s">
        <v>92</v>
      </c>
      <c r="D93" s="33" t="s">
        <v>15</v>
      </c>
      <c r="E93" s="34" t="s">
        <v>95</v>
      </c>
      <c r="F93" s="34" t="s">
        <v>43</v>
      </c>
      <c r="G93" s="55">
        <v>500</v>
      </c>
      <c r="H93" s="55">
        <v>500</v>
      </c>
    </row>
    <row r="94" spans="1:8" s="30" customFormat="1" ht="63.75" hidden="1">
      <c r="A94" s="43" t="s">
        <v>96</v>
      </c>
      <c r="B94" s="28" t="s">
        <v>30</v>
      </c>
      <c r="C94" s="27" t="s">
        <v>92</v>
      </c>
      <c r="D94" s="27" t="s">
        <v>15</v>
      </c>
      <c r="E94" s="28" t="s">
        <v>97</v>
      </c>
      <c r="F94" s="28"/>
      <c r="G94" s="61">
        <f>G95</f>
        <v>0</v>
      </c>
      <c r="H94" s="61">
        <f>H95</f>
        <v>0</v>
      </c>
    </row>
    <row r="95" spans="1:8" s="36" customFormat="1" ht="12.75" hidden="1">
      <c r="A95" s="41" t="s">
        <v>42</v>
      </c>
      <c r="B95" s="34" t="s">
        <v>30</v>
      </c>
      <c r="C95" s="33" t="s">
        <v>92</v>
      </c>
      <c r="D95" s="33" t="s">
        <v>15</v>
      </c>
      <c r="E95" s="34" t="s">
        <v>97</v>
      </c>
      <c r="F95" s="34" t="s">
        <v>43</v>
      </c>
      <c r="G95" s="55"/>
      <c r="H95" s="55"/>
    </row>
    <row r="96" spans="1:8" ht="15.75">
      <c r="A96" s="56" t="s">
        <v>98</v>
      </c>
      <c r="B96" s="17" t="s">
        <v>30</v>
      </c>
      <c r="C96" s="15" t="s">
        <v>62</v>
      </c>
      <c r="D96" s="15"/>
      <c r="E96" s="17"/>
      <c r="F96" s="17"/>
      <c r="G96" s="18">
        <f>SUM(G98)</f>
        <v>83</v>
      </c>
      <c r="H96" s="18">
        <f>SUM(H98)</f>
        <v>83</v>
      </c>
    </row>
    <row r="97" spans="1:8" ht="12.75">
      <c r="A97" s="42" t="s">
        <v>99</v>
      </c>
      <c r="B97" s="22" t="s">
        <v>30</v>
      </c>
      <c r="C97" s="21" t="s">
        <v>62</v>
      </c>
      <c r="D97" s="21" t="s">
        <v>15</v>
      </c>
      <c r="E97" s="22"/>
      <c r="F97" s="22"/>
      <c r="G97" s="37">
        <f>SUM(G98)</f>
        <v>83</v>
      </c>
      <c r="H97" s="37">
        <f>SUM(H98)</f>
        <v>83</v>
      </c>
    </row>
    <row r="98" spans="1:8" s="30" customFormat="1" ht="76.5">
      <c r="A98" s="25" t="s">
        <v>123</v>
      </c>
      <c r="B98" s="28" t="s">
        <v>30</v>
      </c>
      <c r="C98" s="27" t="s">
        <v>62</v>
      </c>
      <c r="D98" s="27" t="s">
        <v>15</v>
      </c>
      <c r="E98" s="28" t="s">
        <v>100</v>
      </c>
      <c r="F98" s="28"/>
      <c r="G98" s="61">
        <f>G99</f>
        <v>83</v>
      </c>
      <c r="H98" s="61">
        <f>H99</f>
        <v>83</v>
      </c>
    </row>
    <row r="99" spans="1:8" s="36" customFormat="1" ht="12.75">
      <c r="A99" s="41" t="s">
        <v>37</v>
      </c>
      <c r="B99" s="34" t="s">
        <v>30</v>
      </c>
      <c r="C99" s="33" t="s">
        <v>62</v>
      </c>
      <c r="D99" s="33" t="s">
        <v>15</v>
      </c>
      <c r="E99" s="34" t="s">
        <v>100</v>
      </c>
      <c r="F99" s="34" t="s">
        <v>38</v>
      </c>
      <c r="G99" s="55">
        <v>83</v>
      </c>
      <c r="H99" s="55">
        <v>83</v>
      </c>
    </row>
    <row r="100" spans="1:8" ht="15.75">
      <c r="A100" s="95" t="s">
        <v>101</v>
      </c>
      <c r="B100" s="95"/>
      <c r="C100" s="95"/>
      <c r="D100" s="95"/>
      <c r="E100" s="95"/>
      <c r="F100" s="95"/>
      <c r="G100" s="78">
        <f>SUM(G14+G46+G51+G66+G96+G55+G90)</f>
        <v>17983</v>
      </c>
      <c r="H100" s="78">
        <f>SUM(H14+H46+H51+H66+H96+H55+H90)</f>
        <v>18297</v>
      </c>
    </row>
  </sheetData>
  <sheetProtection selectLockedCells="1" selectUnlockedCells="1"/>
  <mergeCells count="10">
    <mergeCell ref="A1:H1"/>
    <mergeCell ref="A2:H2"/>
    <mergeCell ref="A3:H3"/>
    <mergeCell ref="A4:H4"/>
    <mergeCell ref="B7:H7"/>
    <mergeCell ref="A100:F100"/>
    <mergeCell ref="A9:H9"/>
    <mergeCell ref="A10:H10"/>
    <mergeCell ref="A5:H5"/>
    <mergeCell ref="A6:H6"/>
  </mergeCells>
  <printOptions/>
  <pageMargins left="0.7479166666666667" right="0.1701388888888889" top="0.48" bottom="0.1701388888888889" header="0.39" footer="0.5118055555555555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2019-01-09T06:39:00Z</cp:lastPrinted>
  <dcterms:modified xsi:type="dcterms:W3CDTF">2019-12-10T08:29:58Z</dcterms:modified>
  <cp:category/>
  <cp:version/>
  <cp:contentType/>
  <cp:contentStatus/>
</cp:coreProperties>
</file>