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Excel_BuiltIn__FilterDatabase" localSheetId="0">'2017'!$A$26:$D$75</definedName>
    <definedName name="_xlnm.Print_Titles" localSheetId="0">'2017'!$21:$21</definedName>
  </definedNames>
  <calcPr fullCalcOnLoad="1"/>
</workbook>
</file>

<file path=xl/sharedStrings.xml><?xml version="1.0" encoding="utf-8"?>
<sst xmlns="http://schemas.openxmlformats.org/spreadsheetml/2006/main" count="163" uniqueCount="99">
  <si>
    <t>городского поселения "Пушкиногорье"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</si>
  <si>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</si>
  <si>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</si>
  <si>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</si>
  <si>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группам видов расходов классификации расходов бюджета поселения на 2017 год</t>
  </si>
  <si>
    <t>тыс.руб.</t>
  </si>
  <si>
    <t xml:space="preserve">Наименование </t>
  </si>
  <si>
    <t>ЦСР</t>
  </si>
  <si>
    <t>ВР</t>
  </si>
  <si>
    <t>Сумма</t>
  </si>
  <si>
    <t>Администрация городского поселения "Пушкиногорье"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</si>
  <si>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</si>
  <si>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</si>
  <si>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</si>
  <si>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</si>
  <si>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</si>
  <si>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</si>
  <si>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</si>
  <si>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</si>
  <si>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</si>
  <si>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</si>
  <si>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</si>
  <si>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</si>
  <si>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</si>
  <si>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</si>
  <si>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</si>
  <si>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</si>
  <si>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</si>
  <si>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</si>
  <si>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Социальное обеспечение и иные выплаты населению</t>
  </si>
  <si>
    <t>300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</si>
  <si>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</si>
  <si>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</si>
  <si>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</si>
  <si>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</si>
  <si>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Межбюджетные трансферты</t>
  </si>
  <si>
    <t>500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</si>
  <si>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</si>
  <si>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</si>
  <si>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</si>
  <si>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</si>
  <si>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</si>
  <si>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</si>
  <si>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</si>
  <si>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</si>
  <si>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</si>
  <si>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</si>
  <si>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</si>
  <si>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</si>
  <si>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</si>
  <si>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</si>
  <si>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</si>
  <si>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</si>
  <si>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</si>
  <si>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</si>
  <si>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</si>
  <si>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</si>
  <si>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</si>
  <si>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</si>
  <si>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</si>
  <si>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Непрограммные расходы</t>
  </si>
  <si>
    <t>90 9 00 00000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</si>
  <si>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</si>
  <si>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</si>
  <si>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</si>
  <si>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</si>
  <si>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</si>
  <si>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90 9 00 01000</t>
  </si>
  <si>
    <t>90 9 00 10000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</si>
  <si>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</si>
  <si>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</si>
  <si>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</si>
  <si>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</si>
  <si>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</si>
  <si>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</si>
  <si>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</si>
  <si>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</si>
  <si>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</si>
  <si>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</si>
  <si>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</si>
  <si>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</si>
  <si>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</si>
  <si>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</si>
  <si>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</si>
  <si>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</si>
  <si>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</si>
  <si>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</si>
  <si>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</si>
  <si>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</si>
  <si>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</si>
  <si>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</si>
  <si>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</si>
  <si>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"Пушкиногорье" на 2017 год"</t>
  </si>
  <si>
    <t>и на плановый период 2018 и 2019 годов"</t>
  </si>
  <si>
    <t>от 28.12.2016 г. № 60</t>
  </si>
  <si>
    <t>с изменениями, внесенными  30.03.2017 № 67</t>
  </si>
  <si>
    <t>04.07.2017 № 76</t>
  </si>
  <si>
    <t>Приложение № 9</t>
  </si>
  <si>
    <t>№86 от 03.10.2017г.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</si>
</sst>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2"/>
      <color indexed="8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4" fontId="10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164" fontId="5" fillId="36" borderId="10" xfId="0" applyNumberFormat="1" applyFont="1" applyFill="1" applyBorder="1" applyAlignment="1">
      <alignment horizontal="right" vertical="center" wrapText="1"/>
    </xf>
    <xf numFmtId="164" fontId="15" fillId="36" borderId="10" xfId="0" applyNumberFormat="1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wrapText="1"/>
    </xf>
    <xf numFmtId="49" fontId="17" fillId="0" borderId="10" xfId="0" applyNumberFormat="1" applyFont="1" applyBorder="1" applyAlignment="1">
      <alignment horizontal="center" vertical="center" wrapText="1"/>
    </xf>
    <xf numFmtId="164" fontId="17" fillId="36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left" vertical="top" wrapText="1"/>
    </xf>
    <xf numFmtId="0" fontId="0" fillId="36" borderId="0" xfId="0" applyFont="1" applyFill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vertical="top" wrapText="1"/>
    </xf>
    <xf numFmtId="0" fontId="15" fillId="36" borderId="0" xfId="0" applyFont="1" applyFill="1" applyAlignment="1">
      <alignment wrapText="1"/>
    </xf>
    <xf numFmtId="0" fontId="8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vertical="top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49" fontId="15" fillId="36" borderId="11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6.00390625" style="3" customWidth="1"/>
    <col min="5" max="16384" width="9.125" style="1" customWidth="1"/>
  </cols>
  <sheetData>
    <row r="1" spans="1:8" ht="15" customHeight="1">
      <c r="A1" s="64" t="s">
        <v>97</v>
      </c>
      <c r="B1" s="65"/>
      <c r="C1" s="65"/>
      <c r="D1" s="65"/>
      <c r="E1" s="62"/>
      <c r="F1" s="62"/>
      <c r="G1" s="61"/>
      <c r="H1"/>
    </row>
    <row r="2" spans="1:8" ht="14.25" customHeight="1">
      <c r="A2" s="64" t="s">
        <v>88</v>
      </c>
      <c r="B2" s="65"/>
      <c r="C2" s="65"/>
      <c r="D2" s="65"/>
      <c r="E2" s="62"/>
      <c r="F2" s="62"/>
      <c r="G2" s="61"/>
      <c r="H2"/>
    </row>
    <row r="3" spans="1:8" ht="14.25" customHeight="1">
      <c r="A3" s="64" t="s">
        <v>0</v>
      </c>
      <c r="B3" s="65"/>
      <c r="C3" s="65"/>
      <c r="D3" s="65"/>
      <c r="E3" s="62"/>
      <c r="F3" s="62"/>
      <c r="G3" s="61"/>
      <c r="H3"/>
    </row>
    <row r="4" spans="1:8" ht="14.25" customHeight="1">
      <c r="A4" s="64" t="s">
        <v>98</v>
      </c>
      <c r="B4" s="65"/>
      <c r="C4" s="65"/>
      <c r="D4" s="65"/>
      <c r="E4" s="62"/>
      <c r="F4" s="62"/>
      <c r="G4" s="61"/>
      <c r="H4"/>
    </row>
    <row r="5" spans="1:8" ht="14.25" customHeight="1">
      <c r="A5" s="64" t="s">
        <v>89</v>
      </c>
      <c r="B5" s="65"/>
      <c r="C5" s="65"/>
      <c r="D5" s="65"/>
      <c r="E5" s="62"/>
      <c r="F5" s="62"/>
      <c r="G5" s="61"/>
      <c r="H5"/>
    </row>
    <row r="6" spans="1:8" ht="14.25" customHeight="1">
      <c r="A6" s="64" t="s">
        <v>90</v>
      </c>
      <c r="B6" s="65"/>
      <c r="C6" s="65"/>
      <c r="D6" s="65"/>
      <c r="E6" s="62"/>
      <c r="F6" s="62"/>
      <c r="G6" s="61"/>
      <c r="H6"/>
    </row>
    <row r="7" spans="1:8" ht="14.25" customHeight="1">
      <c r="A7" s="64" t="s">
        <v>0</v>
      </c>
      <c r="B7" s="65"/>
      <c r="C7" s="65"/>
      <c r="D7" s="65"/>
      <c r="E7" s="62"/>
      <c r="F7" s="62"/>
      <c r="G7" s="61"/>
      <c r="H7"/>
    </row>
    <row r="8" spans="1:8" ht="14.25" customHeight="1">
      <c r="A8" s="64" t="s">
        <v>91</v>
      </c>
      <c r="B8" s="65"/>
      <c r="C8" s="65"/>
      <c r="D8" s="65"/>
      <c r="E8" s="62"/>
      <c r="F8" s="62"/>
      <c r="G8" s="61"/>
      <c r="H8"/>
    </row>
    <row r="9" spans="1:8" ht="14.25" customHeight="1">
      <c r="A9" s="64" t="s">
        <v>92</v>
      </c>
      <c r="B9" s="65"/>
      <c r="C9" s="65"/>
      <c r="D9" s="65"/>
      <c r="E9" s="62"/>
      <c r="F9" s="62"/>
      <c r="G9" s="61"/>
      <c r="H9"/>
    </row>
    <row r="10" spans="1:8" ht="14.25" customHeight="1">
      <c r="A10" s="64" t="s">
        <v>93</v>
      </c>
      <c r="B10" s="65"/>
      <c r="C10" s="65"/>
      <c r="D10" s="65"/>
      <c r="E10" s="62"/>
      <c r="F10" s="62"/>
      <c r="G10" s="61"/>
      <c r="H10"/>
    </row>
    <row r="11" spans="1:8" ht="14.25" customHeight="1">
      <c r="A11" s="64" t="s">
        <v>94</v>
      </c>
      <c r="B11" s="65"/>
      <c r="C11" s="65"/>
      <c r="D11" s="65"/>
      <c r="E11" s="62"/>
      <c r="F11" s="62"/>
      <c r="G11" s="61"/>
      <c r="H11"/>
    </row>
    <row r="12" spans="1:8" ht="14.25" customHeight="1">
      <c r="A12" s="64" t="s">
        <v>95</v>
      </c>
      <c r="B12" s="65"/>
      <c r="C12" s="65"/>
      <c r="D12" s="65"/>
      <c r="E12" s="62"/>
      <c r="F12" s="62"/>
      <c r="G12" s="61"/>
      <c r="H12"/>
    </row>
    <row r="13" spans="1:8" ht="14.25" customHeight="1">
      <c r="A13" s="64" t="s">
        <v>96</v>
      </c>
      <c r="B13" s="65"/>
      <c r="C13" s="65"/>
      <c r="D13" s="65"/>
      <c r="E13" s="62"/>
      <c r="F13" s="62"/>
      <c r="G13" s="63"/>
      <c r="H13"/>
    </row>
    <row r="14" ht="12.75">
      <c r="D14" s="4"/>
    </row>
    <row r="15" spans="1:4" ht="15.75">
      <c r="A15" s="66" t="s">
        <v>1</v>
      </c>
      <c r="B15" s="66"/>
      <c r="C15" s="66"/>
      <c r="D15" s="66"/>
    </row>
    <row r="16" spans="1:4" ht="15.75">
      <c r="A16" s="66" t="s">
        <v>2</v>
      </c>
      <c r="B16" s="66"/>
      <c r="C16" s="66"/>
      <c r="D16" s="66"/>
    </row>
    <row r="17" spans="1:4" ht="15.75">
      <c r="A17" s="66" t="s">
        <v>3</v>
      </c>
      <c r="B17" s="66"/>
      <c r="C17" s="66"/>
      <c r="D17" s="66"/>
    </row>
    <row r="18" spans="1:4" ht="15.75">
      <c r="A18" s="66" t="s">
        <v>4</v>
      </c>
      <c r="B18" s="66"/>
      <c r="C18" s="66"/>
      <c r="D18" s="66"/>
    </row>
    <row r="19" spans="1:4" ht="15.75">
      <c r="A19" s="5"/>
      <c r="B19" s="5"/>
      <c r="C19" s="5"/>
      <c r="D19" s="5"/>
    </row>
    <row r="20" ht="12.75">
      <c r="D20" s="6" t="s">
        <v>5</v>
      </c>
    </row>
    <row r="21" spans="1:4" ht="12.75">
      <c r="A21" s="7" t="s">
        <v>6</v>
      </c>
      <c r="B21" s="7" t="s">
        <v>7</v>
      </c>
      <c r="C21" s="7" t="s">
        <v>8</v>
      </c>
      <c r="D21" s="7" t="s">
        <v>9</v>
      </c>
    </row>
    <row r="22" spans="1:4" ht="36" hidden="1">
      <c r="A22" s="8" t="s">
        <v>10</v>
      </c>
      <c r="B22" s="9"/>
      <c r="C22" s="9"/>
      <c r="D22" s="10"/>
    </row>
    <row r="23" spans="1:4" ht="48.75" customHeight="1">
      <c r="A23" s="11" t="s">
        <v>11</v>
      </c>
      <c r="B23" s="12" t="s">
        <v>12</v>
      </c>
      <c r="C23" s="13"/>
      <c r="D23" s="14">
        <f>D24+D42</f>
        <v>12448.256999999998</v>
      </c>
    </row>
    <row r="24" spans="1:4" ht="25.5">
      <c r="A24" s="15" t="s">
        <v>13</v>
      </c>
      <c r="B24" s="16" t="s">
        <v>14</v>
      </c>
      <c r="C24" s="17"/>
      <c r="D24" s="18">
        <f>D25+D38</f>
        <v>4257.949999999999</v>
      </c>
    </row>
    <row r="25" spans="1:4" ht="25.5">
      <c r="A25" s="19" t="s">
        <v>15</v>
      </c>
      <c r="B25" s="20" t="s">
        <v>16</v>
      </c>
      <c r="C25" s="21"/>
      <c r="D25" s="22">
        <f>D26+D30+D34+D32+D36</f>
        <v>4114.699999999999</v>
      </c>
    </row>
    <row r="26" spans="1:4" s="26" customFormat="1" ht="76.5">
      <c r="A26" s="23" t="s">
        <v>17</v>
      </c>
      <c r="B26" s="24" t="s">
        <v>18</v>
      </c>
      <c r="C26" s="24"/>
      <c r="D26" s="25">
        <f>D27+D28+D29</f>
        <v>3180.6989999999996</v>
      </c>
    </row>
    <row r="27" spans="1:4" s="26" customFormat="1" ht="42.75" customHeight="1">
      <c r="A27" s="27" t="s">
        <v>19</v>
      </c>
      <c r="B27" s="28" t="s">
        <v>18</v>
      </c>
      <c r="C27" s="28" t="s">
        <v>20</v>
      </c>
      <c r="D27" s="29">
        <v>2060.999</v>
      </c>
    </row>
    <row r="28" spans="1:4" s="26" customFormat="1" ht="17.25" customHeight="1">
      <c r="A28" s="27" t="s">
        <v>21</v>
      </c>
      <c r="B28" s="28" t="s">
        <v>18</v>
      </c>
      <c r="C28" s="28" t="s">
        <v>22</v>
      </c>
      <c r="D28" s="29">
        <f>927.1+46</f>
        <v>973.1</v>
      </c>
    </row>
    <row r="29" spans="1:4" s="26" customFormat="1" ht="17.25" customHeight="1">
      <c r="A29" s="27" t="s">
        <v>23</v>
      </c>
      <c r="B29" s="28" t="s">
        <v>18</v>
      </c>
      <c r="C29" s="28" t="s">
        <v>24</v>
      </c>
      <c r="D29" s="29">
        <v>146.6</v>
      </c>
    </row>
    <row r="30" spans="1:4" s="30" customFormat="1" ht="76.5">
      <c r="A30" s="23" t="s">
        <v>25</v>
      </c>
      <c r="B30" s="24" t="s">
        <v>26</v>
      </c>
      <c r="C30" s="24"/>
      <c r="D30" s="25">
        <f>D31</f>
        <v>512.801</v>
      </c>
    </row>
    <row r="31" spans="1:4" s="31" customFormat="1" ht="38.25">
      <c r="A31" s="27" t="s">
        <v>19</v>
      </c>
      <c r="B31" s="28" t="s">
        <v>26</v>
      </c>
      <c r="C31" s="28" t="s">
        <v>20</v>
      </c>
      <c r="D31" s="29">
        <v>512.801</v>
      </c>
    </row>
    <row r="32" spans="1:4" s="30" customFormat="1" ht="64.5" customHeight="1">
      <c r="A32" s="32" t="s">
        <v>27</v>
      </c>
      <c r="B32" s="24" t="s">
        <v>28</v>
      </c>
      <c r="C32" s="24"/>
      <c r="D32" s="33">
        <f>D33</f>
        <v>188.7</v>
      </c>
    </row>
    <row r="33" spans="1:4" s="30" customFormat="1" ht="19.5" customHeight="1">
      <c r="A33" s="27" t="s">
        <v>29</v>
      </c>
      <c r="B33" s="28" t="s">
        <v>28</v>
      </c>
      <c r="C33" s="28" t="s">
        <v>30</v>
      </c>
      <c r="D33" s="34">
        <v>188.7</v>
      </c>
    </row>
    <row r="34" spans="1:4" s="31" customFormat="1" ht="66.75" customHeight="1">
      <c r="A34" s="35" t="s">
        <v>31</v>
      </c>
      <c r="B34" s="36" t="s">
        <v>32</v>
      </c>
      <c r="C34" s="36"/>
      <c r="D34" s="37">
        <f>D35</f>
        <v>100</v>
      </c>
    </row>
    <row r="35" spans="1:4" s="31" customFormat="1" ht="12.75">
      <c r="A35" s="27" t="s">
        <v>21</v>
      </c>
      <c r="B35" s="28" t="s">
        <v>32</v>
      </c>
      <c r="C35" s="28" t="s">
        <v>22</v>
      </c>
      <c r="D35" s="34">
        <v>100</v>
      </c>
    </row>
    <row r="36" spans="1:4" s="30" customFormat="1" ht="51">
      <c r="A36" s="38" t="s">
        <v>33</v>
      </c>
      <c r="B36" s="39" t="s">
        <v>34</v>
      </c>
      <c r="C36" s="24"/>
      <c r="D36" s="33">
        <f>D37</f>
        <v>132.5</v>
      </c>
    </row>
    <row r="37" spans="1:4" s="31" customFormat="1" ht="12.75">
      <c r="A37" s="27" t="s">
        <v>35</v>
      </c>
      <c r="B37" s="40" t="s">
        <v>34</v>
      </c>
      <c r="C37" s="28" t="s">
        <v>36</v>
      </c>
      <c r="D37" s="34">
        <v>132.5</v>
      </c>
    </row>
    <row r="38" spans="1:4" s="30" customFormat="1" ht="27.75" customHeight="1">
      <c r="A38" s="19" t="s">
        <v>37</v>
      </c>
      <c r="B38" s="41" t="s">
        <v>38</v>
      </c>
      <c r="C38" s="42"/>
      <c r="D38" s="43">
        <f>D39</f>
        <v>143.25</v>
      </c>
    </row>
    <row r="39" spans="1:4" s="26" customFormat="1" ht="63.75">
      <c r="A39" s="44" t="s">
        <v>39</v>
      </c>
      <c r="B39" s="24" t="s">
        <v>40</v>
      </c>
      <c r="C39" s="24"/>
      <c r="D39" s="33">
        <f>D40+D41</f>
        <v>143.25</v>
      </c>
    </row>
    <row r="40" spans="1:4" s="31" customFormat="1" ht="38.25">
      <c r="A40" s="27" t="s">
        <v>19</v>
      </c>
      <c r="B40" s="28" t="s">
        <v>40</v>
      </c>
      <c r="C40" s="28" t="s">
        <v>20</v>
      </c>
      <c r="D40" s="34">
        <f>130.8+9.37747</f>
        <v>140.17747</v>
      </c>
    </row>
    <row r="41" spans="1:4" s="45" customFormat="1" ht="18.75" customHeight="1">
      <c r="A41" s="27" t="s">
        <v>21</v>
      </c>
      <c r="B41" s="28" t="s">
        <v>41</v>
      </c>
      <c r="C41" s="28" t="s">
        <v>22</v>
      </c>
      <c r="D41" s="34">
        <f>12.45-9.37747</f>
        <v>3.0725299999999987</v>
      </c>
    </row>
    <row r="42" spans="1:4" s="45" customFormat="1" ht="30.75" customHeight="1">
      <c r="A42" s="15" t="s">
        <v>42</v>
      </c>
      <c r="B42" s="46" t="s">
        <v>43</v>
      </c>
      <c r="C42" s="47"/>
      <c r="D42" s="48">
        <f>D43+D46+D49+D52</f>
        <v>8190.307</v>
      </c>
    </row>
    <row r="43" spans="1:4" s="45" customFormat="1" ht="30.75" customHeight="1">
      <c r="A43" s="19" t="s">
        <v>44</v>
      </c>
      <c r="B43" s="41" t="s">
        <v>45</v>
      </c>
      <c r="C43" s="41"/>
      <c r="D43" s="43">
        <f>D44</f>
        <v>3201.407</v>
      </c>
    </row>
    <row r="44" spans="1:4" s="50" customFormat="1" ht="51">
      <c r="A44" s="49" t="s">
        <v>46</v>
      </c>
      <c r="B44" s="24" t="s">
        <v>47</v>
      </c>
      <c r="C44" s="24"/>
      <c r="D44" s="33">
        <f>D45</f>
        <v>3201.407</v>
      </c>
    </row>
    <row r="45" spans="1:4" s="30" customFormat="1" ht="26.25" customHeight="1">
      <c r="A45" s="27" t="s">
        <v>21</v>
      </c>
      <c r="B45" s="28" t="s">
        <v>47</v>
      </c>
      <c r="C45" s="28" t="s">
        <v>22</v>
      </c>
      <c r="D45" s="34">
        <f>2765+436.407</f>
        <v>3201.407</v>
      </c>
    </row>
    <row r="46" spans="1:4" s="30" customFormat="1" ht="26.25" customHeight="1">
      <c r="A46" s="19" t="s">
        <v>48</v>
      </c>
      <c r="B46" s="41" t="s">
        <v>49</v>
      </c>
      <c r="C46" s="41"/>
      <c r="D46" s="43">
        <f>D47</f>
        <v>792</v>
      </c>
    </row>
    <row r="47" spans="1:4" s="30" customFormat="1" ht="51">
      <c r="A47" s="49" t="s">
        <v>50</v>
      </c>
      <c r="B47" s="24" t="s">
        <v>51</v>
      </c>
      <c r="C47" s="24"/>
      <c r="D47" s="33">
        <f>D48</f>
        <v>792</v>
      </c>
    </row>
    <row r="48" spans="1:4" s="31" customFormat="1" ht="12.75">
      <c r="A48" s="27" t="s">
        <v>21</v>
      </c>
      <c r="B48" s="28" t="s">
        <v>51</v>
      </c>
      <c r="C48" s="28" t="s">
        <v>22</v>
      </c>
      <c r="D48" s="34">
        <f>552+240</f>
        <v>792</v>
      </c>
    </row>
    <row r="49" spans="1:4" s="31" customFormat="1" ht="25.5" customHeight="1">
      <c r="A49" s="19" t="s">
        <v>52</v>
      </c>
      <c r="B49" s="41" t="s">
        <v>53</v>
      </c>
      <c r="C49" s="42"/>
      <c r="D49" s="43">
        <f>D50</f>
        <v>317</v>
      </c>
    </row>
    <row r="50" spans="1:4" s="30" customFormat="1" ht="65.25" customHeight="1">
      <c r="A50" s="49" t="s">
        <v>54</v>
      </c>
      <c r="B50" s="24" t="s">
        <v>55</v>
      </c>
      <c r="C50" s="24"/>
      <c r="D50" s="33">
        <f>D51</f>
        <v>317</v>
      </c>
    </row>
    <row r="51" spans="1:4" s="31" customFormat="1" ht="26.25" customHeight="1">
      <c r="A51" s="27" t="s">
        <v>21</v>
      </c>
      <c r="B51" s="28" t="s">
        <v>55</v>
      </c>
      <c r="C51" s="28" t="s">
        <v>22</v>
      </c>
      <c r="D51" s="34">
        <f>222+60+35</f>
        <v>317</v>
      </c>
    </row>
    <row r="52" spans="1:4" s="31" customFormat="1" ht="26.25" customHeight="1">
      <c r="A52" s="19" t="s">
        <v>56</v>
      </c>
      <c r="B52" s="41" t="s">
        <v>57</v>
      </c>
      <c r="C52" s="42"/>
      <c r="D52" s="43">
        <f>D53</f>
        <v>3879.8999999999996</v>
      </c>
    </row>
    <row r="53" spans="1:4" s="26" customFormat="1" ht="63.75">
      <c r="A53" s="32" t="s">
        <v>58</v>
      </c>
      <c r="B53" s="24" t="s">
        <v>59</v>
      </c>
      <c r="C53" s="24"/>
      <c r="D53" s="33">
        <f>D54</f>
        <v>3879.8999999999996</v>
      </c>
    </row>
    <row r="54" spans="1:4" s="31" customFormat="1" ht="12.75">
      <c r="A54" s="27" t="s">
        <v>21</v>
      </c>
      <c r="B54" s="28" t="s">
        <v>59</v>
      </c>
      <c r="C54" s="28" t="s">
        <v>22</v>
      </c>
      <c r="D54" s="34">
        <f>4179.9-300</f>
        <v>3879.8999999999996</v>
      </c>
    </row>
    <row r="55" spans="1:4" s="55" customFormat="1" ht="15.75">
      <c r="A55" s="51" t="s">
        <v>60</v>
      </c>
      <c r="B55" s="52" t="s">
        <v>61</v>
      </c>
      <c r="C55" s="53"/>
      <c r="D55" s="54">
        <f>D56+D58+D60+D62+D66+D64+D70+D72+D74+D76+D78+D67</f>
        <v>10042.39331</v>
      </c>
    </row>
    <row r="56" spans="1:4" s="30" customFormat="1" ht="67.5" customHeight="1">
      <c r="A56" s="23" t="s">
        <v>62</v>
      </c>
      <c r="B56" s="24" t="s">
        <v>63</v>
      </c>
      <c r="C56" s="24"/>
      <c r="D56" s="25">
        <f>D57</f>
        <v>1.8</v>
      </c>
    </row>
    <row r="57" spans="1:4" s="30" customFormat="1" ht="13.5" customHeight="1">
      <c r="A57" s="27" t="s">
        <v>19</v>
      </c>
      <c r="B57" s="28" t="s">
        <v>63</v>
      </c>
      <c r="C57" s="28" t="s">
        <v>20</v>
      </c>
      <c r="D57" s="29">
        <v>1.8</v>
      </c>
    </row>
    <row r="58" spans="1:4" s="30" customFormat="1" ht="63.75">
      <c r="A58" s="23" t="s">
        <v>64</v>
      </c>
      <c r="B58" s="24" t="s">
        <v>65</v>
      </c>
      <c r="C58" s="24"/>
      <c r="D58" s="25">
        <f>D59</f>
        <v>15.6</v>
      </c>
    </row>
    <row r="59" spans="1:4" s="31" customFormat="1" ht="38.25">
      <c r="A59" s="27" t="s">
        <v>19</v>
      </c>
      <c r="B59" s="28" t="s">
        <v>65</v>
      </c>
      <c r="C59" s="28" t="s">
        <v>20</v>
      </c>
      <c r="D59" s="29">
        <v>15.6</v>
      </c>
    </row>
    <row r="60" spans="1:4" s="31" customFormat="1" ht="38.25">
      <c r="A60" s="23" t="s">
        <v>66</v>
      </c>
      <c r="B60" s="24" t="s">
        <v>67</v>
      </c>
      <c r="C60" s="24"/>
      <c r="D60" s="25">
        <f>D61</f>
        <v>250</v>
      </c>
    </row>
    <row r="61" spans="1:4" s="31" customFormat="1" ht="12.75">
      <c r="A61" s="27" t="s">
        <v>29</v>
      </c>
      <c r="B61" s="28" t="s">
        <v>68</v>
      </c>
      <c r="C61" s="28" t="s">
        <v>30</v>
      </c>
      <c r="D61" s="29">
        <v>250</v>
      </c>
    </row>
    <row r="62" spans="1:4" s="30" customFormat="1" ht="56.25" customHeight="1">
      <c r="A62" s="23" t="s">
        <v>69</v>
      </c>
      <c r="B62" s="24" t="s">
        <v>70</v>
      </c>
      <c r="C62" s="24"/>
      <c r="D62" s="33">
        <f>D63</f>
        <v>195</v>
      </c>
    </row>
    <row r="63" spans="1:4" s="30" customFormat="1" ht="12.75">
      <c r="A63" s="27" t="s">
        <v>21</v>
      </c>
      <c r="B63" s="28" t="s">
        <v>70</v>
      </c>
      <c r="C63" s="28" t="s">
        <v>22</v>
      </c>
      <c r="D63" s="34">
        <f>95+100</f>
        <v>195</v>
      </c>
    </row>
    <row r="64" spans="1:4" s="30" customFormat="1" ht="63.75" hidden="1">
      <c r="A64" s="38" t="s">
        <v>71</v>
      </c>
      <c r="B64" s="24" t="s">
        <v>72</v>
      </c>
      <c r="C64" s="24"/>
      <c r="D64" s="33">
        <f>D65</f>
        <v>0</v>
      </c>
    </row>
    <row r="65" spans="1:4" s="31" customFormat="1" ht="12.75" hidden="1">
      <c r="A65" s="27" t="s">
        <v>23</v>
      </c>
      <c r="B65" s="28" t="s">
        <v>72</v>
      </c>
      <c r="C65" s="28" t="s">
        <v>24</v>
      </c>
      <c r="D65" s="34"/>
    </row>
    <row r="66" spans="1:4" s="30" customFormat="1" ht="51">
      <c r="A66" s="38" t="s">
        <v>73</v>
      </c>
      <c r="B66" s="39" t="s">
        <v>74</v>
      </c>
      <c r="C66" s="24"/>
      <c r="D66" s="33">
        <f>D69</f>
        <v>3195</v>
      </c>
    </row>
    <row r="67" spans="1:4" s="30" customFormat="1" ht="51">
      <c r="A67" s="56" t="s">
        <v>75</v>
      </c>
      <c r="B67" s="57" t="s">
        <v>76</v>
      </c>
      <c r="C67" s="24"/>
      <c r="D67" s="33">
        <f>D68</f>
        <v>313.99331</v>
      </c>
    </row>
    <row r="68" spans="1:4" s="30" customFormat="1" ht="12.75">
      <c r="A68" s="58" t="s">
        <v>35</v>
      </c>
      <c r="B68" s="59" t="s">
        <v>76</v>
      </c>
      <c r="C68" s="28" t="s">
        <v>36</v>
      </c>
      <c r="D68" s="34">
        <v>313.99331</v>
      </c>
    </row>
    <row r="69" spans="1:4" s="31" customFormat="1" ht="12.75">
      <c r="A69" s="27" t="s">
        <v>35</v>
      </c>
      <c r="B69" s="40" t="s">
        <v>74</v>
      </c>
      <c r="C69" s="28" t="s">
        <v>36</v>
      </c>
      <c r="D69" s="34">
        <v>3195</v>
      </c>
    </row>
    <row r="70" spans="1:4" s="30" customFormat="1" ht="51">
      <c r="A70" s="38" t="s">
        <v>77</v>
      </c>
      <c r="B70" s="24" t="s">
        <v>78</v>
      </c>
      <c r="C70" s="24"/>
      <c r="D70" s="33">
        <f>D71</f>
        <v>321</v>
      </c>
    </row>
    <row r="71" spans="1:4" s="30" customFormat="1" ht="12.75">
      <c r="A71" s="27" t="s">
        <v>35</v>
      </c>
      <c r="B71" s="28" t="s">
        <v>78</v>
      </c>
      <c r="C71" s="28" t="s">
        <v>36</v>
      </c>
      <c r="D71" s="34">
        <v>321</v>
      </c>
    </row>
    <row r="72" spans="1:4" s="26" customFormat="1" ht="51">
      <c r="A72" s="38" t="s">
        <v>79</v>
      </c>
      <c r="B72" s="24" t="s">
        <v>80</v>
      </c>
      <c r="C72" s="24"/>
      <c r="D72" s="33">
        <f>D73</f>
        <v>2838</v>
      </c>
    </row>
    <row r="73" spans="1:4" s="31" customFormat="1" ht="12.75">
      <c r="A73" s="27" t="s">
        <v>35</v>
      </c>
      <c r="B73" s="28" t="s">
        <v>80</v>
      </c>
      <c r="C73" s="28" t="s">
        <v>36</v>
      </c>
      <c r="D73" s="34">
        <f>3700-362-500</f>
        <v>2838</v>
      </c>
    </row>
    <row r="74" spans="1:4" s="26" customFormat="1" ht="51">
      <c r="A74" s="38" t="s">
        <v>81</v>
      </c>
      <c r="B74" s="24" t="s">
        <v>82</v>
      </c>
      <c r="C74" s="24"/>
      <c r="D74" s="33">
        <f>D75</f>
        <v>1112</v>
      </c>
    </row>
    <row r="75" spans="1:4" s="31" customFormat="1" ht="12.75">
      <c r="A75" s="27" t="s">
        <v>35</v>
      </c>
      <c r="B75" s="28" t="s">
        <v>82</v>
      </c>
      <c r="C75" s="28" t="s">
        <v>36</v>
      </c>
      <c r="D75" s="34">
        <f>750+362</f>
        <v>1112</v>
      </c>
    </row>
    <row r="76" spans="1:4" s="26" customFormat="1" ht="51">
      <c r="A76" s="38" t="s">
        <v>83</v>
      </c>
      <c r="B76" s="24" t="s">
        <v>84</v>
      </c>
      <c r="C76" s="24"/>
      <c r="D76" s="33">
        <f>D77</f>
        <v>1300</v>
      </c>
    </row>
    <row r="77" spans="1:4" s="31" customFormat="1" ht="12.75">
      <c r="A77" s="27" t="s">
        <v>35</v>
      </c>
      <c r="B77" s="28" t="s">
        <v>84</v>
      </c>
      <c r="C77" s="28" t="s">
        <v>36</v>
      </c>
      <c r="D77" s="34">
        <f>800+500</f>
        <v>1300</v>
      </c>
    </row>
    <row r="78" spans="1:4" s="26" customFormat="1" ht="63.75">
      <c r="A78" s="38" t="s">
        <v>85</v>
      </c>
      <c r="B78" s="24" t="s">
        <v>86</v>
      </c>
      <c r="C78" s="24"/>
      <c r="D78" s="33">
        <f>D79</f>
        <v>500</v>
      </c>
    </row>
    <row r="79" spans="1:4" s="31" customFormat="1" ht="12.75">
      <c r="A79" s="27" t="s">
        <v>35</v>
      </c>
      <c r="B79" s="28" t="s">
        <v>86</v>
      </c>
      <c r="C79" s="28" t="s">
        <v>36</v>
      </c>
      <c r="D79" s="34">
        <v>500</v>
      </c>
    </row>
    <row r="80" spans="1:4" s="30" customFormat="1" ht="15.75" customHeight="1">
      <c r="A80" s="67" t="s">
        <v>87</v>
      </c>
      <c r="B80" s="67"/>
      <c r="C80" s="67"/>
      <c r="D80" s="60">
        <f>D55+D23</f>
        <v>22490.650309999997</v>
      </c>
    </row>
  </sheetData>
  <sheetProtection selectLockedCells="1" selectUnlockedCells="1"/>
  <mergeCells count="18">
    <mergeCell ref="A6:D6"/>
    <mergeCell ref="A7:D7"/>
    <mergeCell ref="A8:D8"/>
    <mergeCell ref="A9:D9"/>
    <mergeCell ref="A13:D13"/>
    <mergeCell ref="A1:D1"/>
    <mergeCell ref="A2:D2"/>
    <mergeCell ref="A3:D3"/>
    <mergeCell ref="A4:D4"/>
    <mergeCell ref="A5:D5"/>
    <mergeCell ref="A10:D10"/>
    <mergeCell ref="A11:D11"/>
    <mergeCell ref="A12:D12"/>
    <mergeCell ref="A18:D18"/>
    <mergeCell ref="A80:C80"/>
    <mergeCell ref="A15:D15"/>
    <mergeCell ref="A16:D16"/>
    <mergeCell ref="A17:D17"/>
  </mergeCells>
  <printOptions/>
  <pageMargins left="0.7479166666666667" right="0.1701388888888889" top="0.1597222222222222" bottom="0.20972222222222223" header="0.5118055555555555" footer="0.511805555555555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2017-09-27T11:28:59Z</cp:lastPrinted>
  <dcterms:created xsi:type="dcterms:W3CDTF">2017-09-27T11:29:34Z</dcterms:created>
  <dcterms:modified xsi:type="dcterms:W3CDTF">2017-10-06T07:59:13Z</dcterms:modified>
  <cp:category/>
  <cp:version/>
  <cp:contentType/>
  <cp:contentStatus/>
</cp:coreProperties>
</file>