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1"/>
  </bookViews>
  <sheets>
    <sheet name="2015" sheetId="1" r:id="rId1"/>
    <sheet name="2016-2017" sheetId="2" r:id="rId2"/>
  </sheets>
  <definedNames/>
  <calcPr fullCalcOnLoad="1"/>
</workbook>
</file>

<file path=xl/sharedStrings.xml><?xml version="1.0" encoding="utf-8"?>
<sst xmlns="http://schemas.openxmlformats.org/spreadsheetml/2006/main" count="721" uniqueCount="116">
  <si>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</si>
  <si>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</si>
  <si>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</si>
  <si>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</si>
  <si>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</si>
  <si>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</si>
  <si>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</si>
  <si>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</si>
  <si>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</si>
  <si>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</si>
  <si>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</si>
  <si>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</si>
  <si>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05</t>
  </si>
  <si>
    <t>НАЦИОНАЛЬНАЯ ОБОРОНА</t>
  </si>
  <si>
    <t>Мобилизационная и вневойсковая подготовка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</si>
  <si>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</si>
  <si>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</si>
  <si>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</si>
  <si>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к решению Собрания депутатов</t>
  </si>
  <si>
    <t>Сумма</t>
  </si>
  <si>
    <t xml:space="preserve">Наименование </t>
  </si>
  <si>
    <t>ВСЕГО расходов</t>
  </si>
  <si>
    <t>КВСР</t>
  </si>
  <si>
    <t>800</t>
  </si>
  <si>
    <t>ВЕДОМСТВЕННАЯ СТРУКТУРА</t>
  </si>
  <si>
    <t>СОЦИАЛЬНАЯ ПОЛИТИКА</t>
  </si>
  <si>
    <t>10</t>
  </si>
  <si>
    <t>Пенсионное обеспечение</t>
  </si>
  <si>
    <t>"О бюджете муниципального образования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</si>
  <si>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</si>
  <si>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</si>
  <si>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</si>
  <si>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</si>
  <si>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Администрация городского поселения "Пушкиногорье"</t>
  </si>
  <si>
    <t>городского поселения "Пушкиногорье"</t>
  </si>
  <si>
    <t>Дугие общегосударственные вопросы</t>
  </si>
  <si>
    <t>13</t>
  </si>
  <si>
    <t>Приложение № 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</si>
  <si>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</si>
  <si>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</si>
  <si>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</si>
  <si>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</si>
  <si>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</si>
  <si>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</si>
  <si>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</si>
  <si>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</si>
  <si>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</si>
  <si>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</si>
  <si>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</si>
  <si>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</si>
  <si>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 xml:space="preserve">Приложение № 5 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</si>
  <si>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</si>
  <si>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</si>
  <si>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</si>
  <si>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</si>
  <si>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75 3 7017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</si>
  <si>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</si>
  <si>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75 4 7017</t>
  </si>
  <si>
    <t xml:space="preserve">Расходы на выплаты по оплате труда и обеспечение функций аппарата исполнительных органов местного самоуправления поселения  в рамках непрограммного направления деятельности "Обеспечение функционирования органов местного самоуправления поселения" </t>
  </si>
  <si>
    <t>75 2 7017</t>
  </si>
  <si>
    <t>Расходы на выплаты по оплате труда и обеспечение функций органов местного самоуправления по Главе местной администрации в рамках непрограммного направления деятельности "Обеспечение функционирования органов местного самоуправления поселения"</t>
  </si>
  <si>
    <t>75 7 7017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</si>
  <si>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</si>
  <si>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85 1 7071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</si>
  <si>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</si>
  <si>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75 5 7017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</si>
  <si>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</si>
  <si>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</si>
  <si>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</si>
  <si>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</si>
  <si>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</si>
  <si>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75 6 7058</t>
  </si>
  <si>
    <t>75 67058</t>
  </si>
  <si>
    <t>Оценка недвижимости, признание прав и регулирование отношений по государственной и муниципальной собственности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</si>
  <si>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85 1 7020</t>
  </si>
  <si>
    <t>Осуществление первичного воинского учета на территориях, где отсутствуют военные комиссариатыв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</si>
  <si>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85 1 5118</t>
  </si>
  <si>
    <t>Расходы на реализацию других функций, связанных с обеспечением национальной безопасности и правоохранительной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</si>
  <si>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85 1 7034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</si>
  <si>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</si>
  <si>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85 1 7035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</si>
  <si>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</si>
  <si>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</si>
  <si>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</si>
  <si>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</si>
  <si>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</si>
  <si>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85 1 7036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</si>
  <si>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</si>
  <si>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85 1 7037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</si>
  <si>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</si>
  <si>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85 5 7054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</si>
  <si>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</si>
  <si>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</si>
  <si>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Расходы на уличное освещение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</si>
  <si>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85 1 7038</t>
  </si>
  <si>
    <t>Расходы на озеленение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</si>
  <si>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85 1 7039</t>
  </si>
  <si>
    <t>Расходы на организацию и содержание мест захоронений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</si>
  <si>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85 1 7040</t>
  </si>
  <si>
    <t>Расходы на прочие мероприятия по благоустройству городских округов и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</si>
  <si>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85 1 7041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</si>
  <si>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</si>
  <si>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</si>
  <si>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</si>
  <si>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</si>
  <si>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</si>
  <si>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</si>
  <si>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85 5 7050</t>
  </si>
  <si>
    <t>Доплаты к пенсиям государственных служащих субъектов РФ и муниципальных служащих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</si>
  <si>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85 1 7042</t>
  </si>
  <si>
    <t>и плановый период 2016-2017гг."</t>
  </si>
  <si>
    <t>расходов бюджета поселения на 2016-2017 год</t>
  </si>
  <si>
    <t>"Пушкиногорье" на 2015 год</t>
  </si>
  <si>
    <t>расходов бюджета поселения на 2015 год</t>
  </si>
  <si>
    <t>Обеспечение пожарной безопасности</t>
  </si>
  <si>
    <t xml:space="preserve">№ 190 от 25.12.2014г.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</si>
</sst>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3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color indexed="8"/>
      <name val="Arial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34" borderId="10" xfId="0" applyFont="1" applyFill="1" applyBorder="1" applyAlignment="1">
      <alignment horizontal="left" vertical="justify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justify" wrapText="1"/>
    </xf>
    <xf numFmtId="49" fontId="3" fillId="34" borderId="10" xfId="0" applyNumberFormat="1" applyFont="1" applyFill="1" applyBorder="1" applyAlignment="1">
      <alignment vertical="justify" wrapText="1"/>
    </xf>
    <xf numFmtId="49" fontId="2" fillId="0" borderId="10" xfId="0" applyNumberFormat="1" applyFont="1" applyBorder="1" applyAlignment="1">
      <alignment vertical="justify" wrapText="1"/>
    </xf>
    <xf numFmtId="0" fontId="1" fillId="35" borderId="0" xfId="0" applyFont="1" applyFill="1" applyAlignment="1">
      <alignment/>
    </xf>
    <xf numFmtId="49" fontId="4" fillId="33" borderId="10" xfId="0" applyNumberFormat="1" applyFont="1" applyFill="1" applyBorder="1" applyAlignment="1">
      <alignment vertical="justify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12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164" fontId="2" fillId="35" borderId="10" xfId="0" applyNumberFormat="1" applyFont="1" applyFill="1" applyBorder="1" applyAlignment="1">
      <alignment horizontal="center" vertical="center"/>
    </xf>
    <xf numFmtId="164" fontId="14" fillId="35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49" fontId="14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vertical="justify" wrapText="1"/>
    </xf>
    <xf numFmtId="164" fontId="3" fillId="34" borderId="10" xfId="0" applyNumberFormat="1" applyFont="1" applyFill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/>
    </xf>
    <xf numFmtId="164" fontId="14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/>
    </xf>
    <xf numFmtId="164" fontId="11" fillId="35" borderId="10" xfId="0" applyNumberFormat="1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center" vertical="center" wrapText="1"/>
    </xf>
    <xf numFmtId="164" fontId="14" fillId="35" borderId="10" xfId="0" applyNumberFormat="1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4" fillId="35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left" vertical="center"/>
    </xf>
    <xf numFmtId="164" fontId="2" fillId="35" borderId="10" xfId="0" applyNumberFormat="1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wrapText="1"/>
    </xf>
    <xf numFmtId="0" fontId="2" fillId="35" borderId="10" xfId="0" applyNumberFormat="1" applyFont="1" applyFill="1" applyBorder="1" applyAlignment="1" applyProtection="1">
      <alignment vertical="justify" wrapText="1"/>
      <protection locked="0"/>
    </xf>
    <xf numFmtId="49" fontId="14" fillId="35" borderId="10" xfId="0" applyNumberFormat="1" applyFont="1" applyFill="1" applyBorder="1" applyAlignment="1">
      <alignment vertical="justify" wrapText="1"/>
    </xf>
    <xf numFmtId="49" fontId="14" fillId="35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8" fillId="34" borderId="10" xfId="0" applyFont="1" applyFill="1" applyBorder="1" applyAlignment="1">
      <alignment wrapText="1"/>
    </xf>
    <xf numFmtId="164" fontId="4" fillId="35" borderId="10" xfId="0" applyNumberFormat="1" applyFont="1" applyFill="1" applyBorder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35" customWidth="1"/>
    <col min="7" max="7" width="16.00390625" style="3" customWidth="1"/>
    <col min="8" max="16384" width="9.125" style="1" customWidth="1"/>
  </cols>
  <sheetData>
    <row r="1" spans="1:8" ht="15" customHeight="1">
      <c r="A1" s="83" t="s">
        <v>50</v>
      </c>
      <c r="B1" s="83"/>
      <c r="C1" s="83"/>
      <c r="D1" s="83"/>
      <c r="E1" s="83"/>
      <c r="F1" s="83"/>
      <c r="G1" s="83"/>
      <c r="H1"/>
    </row>
    <row r="2" spans="1:8" ht="14.25" customHeight="1">
      <c r="A2" s="83" t="s">
        <v>18</v>
      </c>
      <c r="B2" s="83"/>
      <c r="C2" s="83"/>
      <c r="D2" s="83"/>
      <c r="E2" s="83"/>
      <c r="F2" s="83"/>
      <c r="G2" s="83"/>
      <c r="H2"/>
    </row>
    <row r="3" spans="1:8" ht="14.25" customHeight="1">
      <c r="A3" s="83" t="s">
        <v>34</v>
      </c>
      <c r="B3" s="83"/>
      <c r="C3" s="84"/>
      <c r="D3" s="84"/>
      <c r="E3" s="84"/>
      <c r="F3" s="84"/>
      <c r="G3" s="84"/>
      <c r="H3"/>
    </row>
    <row r="4" spans="1:8" ht="14.25" customHeight="1">
      <c r="A4" s="83" t="s">
        <v>115</v>
      </c>
      <c r="B4" s="83"/>
      <c r="C4" s="83"/>
      <c r="D4" s="83"/>
      <c r="E4" s="83"/>
      <c r="F4" s="83"/>
      <c r="G4" s="83"/>
      <c r="H4"/>
    </row>
    <row r="5" spans="1:8" ht="14.25" customHeight="1">
      <c r="A5" s="83" t="s">
        <v>28</v>
      </c>
      <c r="B5" s="83"/>
      <c r="C5" s="83"/>
      <c r="D5" s="83"/>
      <c r="E5" s="83"/>
      <c r="F5" s="83"/>
      <c r="G5" s="83"/>
      <c r="H5"/>
    </row>
    <row r="6" spans="1:8" ht="14.25" customHeight="1">
      <c r="A6" s="83" t="s">
        <v>112</v>
      </c>
      <c r="B6" s="83"/>
      <c r="C6" s="83"/>
      <c r="D6" s="83"/>
      <c r="E6" s="83"/>
      <c r="F6" s="83"/>
      <c r="G6" s="83"/>
      <c r="H6"/>
    </row>
    <row r="7" spans="1:8" ht="14.25" customHeight="1">
      <c r="A7" s="36"/>
      <c r="B7" s="83" t="s">
        <v>110</v>
      </c>
      <c r="C7" s="83"/>
      <c r="D7" s="83"/>
      <c r="E7" s="83"/>
      <c r="F7" s="83"/>
      <c r="G7" s="83"/>
      <c r="H7"/>
    </row>
    <row r="8" spans="1:8" ht="12.75">
      <c r="A8" s="2"/>
      <c r="B8" s="2"/>
      <c r="C8" s="2"/>
      <c r="D8" s="2"/>
      <c r="E8" s="2"/>
      <c r="F8" s="34"/>
      <c r="G8" s="6"/>
      <c r="H8"/>
    </row>
    <row r="9" spans="1:8" ht="15.75">
      <c r="A9" s="85" t="s">
        <v>24</v>
      </c>
      <c r="B9" s="85"/>
      <c r="C9" s="85"/>
      <c r="D9" s="85"/>
      <c r="E9" s="85"/>
      <c r="F9" s="85"/>
      <c r="G9" s="85"/>
      <c r="H9"/>
    </row>
    <row r="10" spans="1:8" ht="15.75">
      <c r="A10" s="85" t="s">
        <v>113</v>
      </c>
      <c r="B10" s="85"/>
      <c r="C10" s="85"/>
      <c r="D10" s="85"/>
      <c r="E10" s="85"/>
      <c r="F10" s="85"/>
      <c r="G10" s="85"/>
      <c r="H10"/>
    </row>
    <row r="11" spans="7:8" ht="12.75">
      <c r="G11" s="4" t="s">
        <v>0</v>
      </c>
      <c r="H11"/>
    </row>
    <row r="12" spans="1:7" ht="12.75">
      <c r="A12" s="7" t="s">
        <v>20</v>
      </c>
      <c r="B12" s="7" t="s">
        <v>22</v>
      </c>
      <c r="C12" s="8" t="s">
        <v>1</v>
      </c>
      <c r="D12" s="8" t="s">
        <v>2</v>
      </c>
      <c r="E12" s="7" t="s">
        <v>3</v>
      </c>
      <c r="F12" s="7" t="s">
        <v>4</v>
      </c>
      <c r="G12" s="7" t="s">
        <v>19</v>
      </c>
    </row>
    <row r="13" spans="1:7" ht="36">
      <c r="A13" s="9" t="s">
        <v>33</v>
      </c>
      <c r="B13" s="10">
        <v>800</v>
      </c>
      <c r="C13" s="11"/>
      <c r="D13" s="11"/>
      <c r="E13" s="10"/>
      <c r="F13" s="10"/>
      <c r="G13" s="60">
        <f>SUM(G89)</f>
        <v>18257.2</v>
      </c>
    </row>
    <row r="14" spans="1:7" ht="15.75">
      <c r="A14" s="12" t="s">
        <v>6</v>
      </c>
      <c r="B14" s="13">
        <v>800</v>
      </c>
      <c r="C14" s="14" t="s">
        <v>5</v>
      </c>
      <c r="D14" s="15"/>
      <c r="E14" s="16"/>
      <c r="F14" s="16"/>
      <c r="G14" s="61">
        <f>SUM(G23+G32+G40+G18)+G35</f>
        <v>2254</v>
      </c>
    </row>
    <row r="15" spans="1:7" s="17" customFormat="1" ht="31.5" customHeight="1" hidden="1">
      <c r="A15" s="18" t="s">
        <v>8</v>
      </c>
      <c r="B15" s="19">
        <v>800</v>
      </c>
      <c r="C15" s="20" t="s">
        <v>5</v>
      </c>
      <c r="D15" s="20" t="s">
        <v>7</v>
      </c>
      <c r="E15" s="21"/>
      <c r="F15" s="21"/>
      <c r="G15" s="45">
        <f>SUM(G16)</f>
        <v>0</v>
      </c>
    </row>
    <row r="16" spans="1:7" s="5" customFormat="1" ht="49.5" customHeight="1" hidden="1">
      <c r="A16" s="62" t="s">
        <v>51</v>
      </c>
      <c r="B16" s="23">
        <v>800</v>
      </c>
      <c r="C16" s="24" t="s">
        <v>5</v>
      </c>
      <c r="D16" s="24" t="s">
        <v>7</v>
      </c>
      <c r="E16" s="25" t="s">
        <v>52</v>
      </c>
      <c r="F16" s="25"/>
      <c r="G16" s="46">
        <f>G17</f>
        <v>0</v>
      </c>
    </row>
    <row r="17" spans="1:7" s="52" customFormat="1" ht="51.75" customHeight="1" hidden="1">
      <c r="A17" s="47" t="s">
        <v>38</v>
      </c>
      <c r="B17" s="48">
        <v>800</v>
      </c>
      <c r="C17" s="49" t="s">
        <v>5</v>
      </c>
      <c r="D17" s="49" t="s">
        <v>7</v>
      </c>
      <c r="E17" s="50" t="s">
        <v>52</v>
      </c>
      <c r="F17" s="50" t="s">
        <v>39</v>
      </c>
      <c r="G17" s="51"/>
    </row>
    <row r="18" spans="1:7" s="17" customFormat="1" ht="39.75" customHeight="1">
      <c r="A18" s="18" t="s">
        <v>53</v>
      </c>
      <c r="B18" s="19">
        <v>800</v>
      </c>
      <c r="C18" s="20" t="s">
        <v>5</v>
      </c>
      <c r="D18" s="20" t="s">
        <v>9</v>
      </c>
      <c r="E18" s="21"/>
      <c r="F18" s="21"/>
      <c r="G18" s="63">
        <f>SUM(G19)+G21</f>
        <v>17.4</v>
      </c>
    </row>
    <row r="19" spans="1:7" s="5" customFormat="1" ht="63.75">
      <c r="A19" s="22" t="s">
        <v>54</v>
      </c>
      <c r="B19" s="23">
        <v>800</v>
      </c>
      <c r="C19" s="24" t="s">
        <v>5</v>
      </c>
      <c r="D19" s="24" t="s">
        <v>9</v>
      </c>
      <c r="E19" s="25" t="s">
        <v>55</v>
      </c>
      <c r="F19" s="25"/>
      <c r="G19" s="64">
        <f>G20</f>
        <v>1.8</v>
      </c>
    </row>
    <row r="20" spans="1:7" s="5" customFormat="1" ht="51.75" customHeight="1">
      <c r="A20" s="47" t="s">
        <v>38</v>
      </c>
      <c r="B20" s="48">
        <v>800</v>
      </c>
      <c r="C20" s="49" t="s">
        <v>5</v>
      </c>
      <c r="D20" s="49" t="s">
        <v>9</v>
      </c>
      <c r="E20" s="50" t="s">
        <v>55</v>
      </c>
      <c r="F20" s="50" t="s">
        <v>39</v>
      </c>
      <c r="G20" s="65">
        <v>1.8</v>
      </c>
    </row>
    <row r="21" spans="1:7" s="5" customFormat="1" ht="68.25" customHeight="1">
      <c r="A21" s="22" t="s">
        <v>56</v>
      </c>
      <c r="B21" s="23">
        <v>800</v>
      </c>
      <c r="C21" s="24" t="s">
        <v>5</v>
      </c>
      <c r="D21" s="24" t="s">
        <v>9</v>
      </c>
      <c r="E21" s="25" t="s">
        <v>57</v>
      </c>
      <c r="F21" s="25"/>
      <c r="G21" s="64">
        <f>G22</f>
        <v>15.6</v>
      </c>
    </row>
    <row r="22" spans="1:7" s="5" customFormat="1" ht="51" customHeight="1">
      <c r="A22" s="47" t="s">
        <v>38</v>
      </c>
      <c r="B22" s="48">
        <v>800</v>
      </c>
      <c r="C22" s="49" t="s">
        <v>5</v>
      </c>
      <c r="D22" s="49" t="s">
        <v>9</v>
      </c>
      <c r="E22" s="50" t="s">
        <v>57</v>
      </c>
      <c r="F22" s="50" t="s">
        <v>39</v>
      </c>
      <c r="G22" s="65">
        <v>15.6</v>
      </c>
    </row>
    <row r="23" spans="1:7" ht="38.25">
      <c r="A23" s="18" t="s">
        <v>11</v>
      </c>
      <c r="B23" s="19">
        <v>800</v>
      </c>
      <c r="C23" s="20" t="s">
        <v>5</v>
      </c>
      <c r="D23" s="20" t="s">
        <v>10</v>
      </c>
      <c r="E23" s="21"/>
      <c r="F23" s="21"/>
      <c r="G23" s="63">
        <f>G24+G28+G30</f>
        <v>1711.6</v>
      </c>
    </row>
    <row r="24" spans="1:7" ht="63.75">
      <c r="A24" s="22" t="s">
        <v>58</v>
      </c>
      <c r="B24" s="23">
        <v>800</v>
      </c>
      <c r="C24" s="24" t="s">
        <v>5</v>
      </c>
      <c r="D24" s="24" t="s">
        <v>10</v>
      </c>
      <c r="E24" s="25" t="s">
        <v>59</v>
      </c>
      <c r="F24" s="25"/>
      <c r="G24" s="64">
        <f>G25+G26+G27</f>
        <v>1044</v>
      </c>
    </row>
    <row r="25" spans="1:7" s="52" customFormat="1" ht="51">
      <c r="A25" s="47" t="s">
        <v>38</v>
      </c>
      <c r="B25" s="48">
        <v>800</v>
      </c>
      <c r="C25" s="49" t="s">
        <v>5</v>
      </c>
      <c r="D25" s="49" t="s">
        <v>10</v>
      </c>
      <c r="E25" s="50" t="s">
        <v>59</v>
      </c>
      <c r="F25" s="50" t="s">
        <v>39</v>
      </c>
      <c r="G25" s="65">
        <v>618</v>
      </c>
    </row>
    <row r="26" spans="1:7" s="52" customFormat="1" ht="25.5">
      <c r="A26" s="47" t="s">
        <v>40</v>
      </c>
      <c r="B26" s="50" t="s">
        <v>23</v>
      </c>
      <c r="C26" s="49" t="s">
        <v>5</v>
      </c>
      <c r="D26" s="66" t="s">
        <v>10</v>
      </c>
      <c r="E26" s="50" t="s">
        <v>59</v>
      </c>
      <c r="F26" s="50" t="s">
        <v>41</v>
      </c>
      <c r="G26" s="65">
        <v>280</v>
      </c>
    </row>
    <row r="27" spans="1:7" s="52" customFormat="1" ht="12.75">
      <c r="A27" s="53" t="s">
        <v>42</v>
      </c>
      <c r="B27" s="50" t="s">
        <v>23</v>
      </c>
      <c r="C27" s="49" t="s">
        <v>5</v>
      </c>
      <c r="D27" s="66" t="s">
        <v>10</v>
      </c>
      <c r="E27" s="50" t="s">
        <v>59</v>
      </c>
      <c r="F27" s="50" t="s">
        <v>23</v>
      </c>
      <c r="G27" s="65">
        <v>146</v>
      </c>
    </row>
    <row r="28" spans="1:7" ht="64.5" customHeight="1">
      <c r="A28" s="22" t="s">
        <v>60</v>
      </c>
      <c r="B28" s="23">
        <v>800</v>
      </c>
      <c r="C28" s="24" t="s">
        <v>5</v>
      </c>
      <c r="D28" s="24" t="s">
        <v>10</v>
      </c>
      <c r="E28" s="25" t="s">
        <v>61</v>
      </c>
      <c r="F28" s="25"/>
      <c r="G28" s="64">
        <f>G29</f>
        <v>365</v>
      </c>
    </row>
    <row r="29" spans="1:7" ht="24.75" customHeight="1">
      <c r="A29" s="47" t="s">
        <v>38</v>
      </c>
      <c r="B29" s="48">
        <v>800</v>
      </c>
      <c r="C29" s="49" t="s">
        <v>5</v>
      </c>
      <c r="D29" s="49" t="s">
        <v>10</v>
      </c>
      <c r="E29" s="50" t="s">
        <v>61</v>
      </c>
      <c r="F29" s="50" t="s">
        <v>39</v>
      </c>
      <c r="G29" s="65">
        <v>365</v>
      </c>
    </row>
    <row r="30" spans="1:7" s="5" customFormat="1" ht="51">
      <c r="A30" s="22" t="s">
        <v>62</v>
      </c>
      <c r="B30" s="23">
        <v>800</v>
      </c>
      <c r="C30" s="24" t="s">
        <v>5</v>
      </c>
      <c r="D30" s="24" t="s">
        <v>10</v>
      </c>
      <c r="E30" s="25" t="s">
        <v>63</v>
      </c>
      <c r="F30" s="25"/>
      <c r="G30" s="64">
        <f>G31</f>
        <v>302.6</v>
      </c>
    </row>
    <row r="31" spans="1:7" s="52" customFormat="1" ht="12.75">
      <c r="A31" s="53" t="s">
        <v>43</v>
      </c>
      <c r="B31" s="48">
        <v>800</v>
      </c>
      <c r="C31" s="49" t="s">
        <v>5</v>
      </c>
      <c r="D31" s="49" t="s">
        <v>10</v>
      </c>
      <c r="E31" s="50" t="s">
        <v>63</v>
      </c>
      <c r="F31" s="50" t="s">
        <v>44</v>
      </c>
      <c r="G31" s="65">
        <v>302.6</v>
      </c>
    </row>
    <row r="32" spans="1:7" ht="26.25" customHeight="1" hidden="1">
      <c r="A32" s="27" t="s">
        <v>29</v>
      </c>
      <c r="B32" s="21" t="s">
        <v>23</v>
      </c>
      <c r="C32" s="20" t="s">
        <v>5</v>
      </c>
      <c r="D32" s="20" t="s">
        <v>30</v>
      </c>
      <c r="E32" s="21"/>
      <c r="F32" s="21"/>
      <c r="G32" s="63">
        <f>G33</f>
        <v>0</v>
      </c>
    </row>
    <row r="33" spans="1:7" ht="51" hidden="1">
      <c r="A33" s="26" t="s">
        <v>64</v>
      </c>
      <c r="B33" s="25" t="s">
        <v>23</v>
      </c>
      <c r="C33" s="24" t="s">
        <v>5</v>
      </c>
      <c r="D33" s="24" t="s">
        <v>30</v>
      </c>
      <c r="E33" s="25" t="s">
        <v>65</v>
      </c>
      <c r="F33" s="25"/>
      <c r="G33" s="64">
        <f>G34</f>
        <v>0</v>
      </c>
    </row>
    <row r="34" spans="1:7" s="52" customFormat="1" ht="12.75" hidden="1">
      <c r="A34" s="53" t="s">
        <v>45</v>
      </c>
      <c r="B34" s="50" t="s">
        <v>23</v>
      </c>
      <c r="C34" s="49" t="s">
        <v>5</v>
      </c>
      <c r="D34" s="49" t="s">
        <v>30</v>
      </c>
      <c r="E34" s="50" t="s">
        <v>65</v>
      </c>
      <c r="F34" s="50" t="s">
        <v>46</v>
      </c>
      <c r="G34" s="65"/>
    </row>
    <row r="35" spans="1:7" s="52" customFormat="1" ht="12.75">
      <c r="A35" s="27" t="s">
        <v>66</v>
      </c>
      <c r="B35" s="21" t="s">
        <v>23</v>
      </c>
      <c r="C35" s="20" t="s">
        <v>5</v>
      </c>
      <c r="D35" s="20" t="s">
        <v>67</v>
      </c>
      <c r="E35" s="21"/>
      <c r="F35" s="21"/>
      <c r="G35" s="63">
        <f>G36+G38</f>
        <v>500</v>
      </c>
    </row>
    <row r="36" spans="1:7" s="52" customFormat="1" ht="39" customHeight="1" hidden="1">
      <c r="A36" s="26" t="s">
        <v>68</v>
      </c>
      <c r="B36" s="25" t="s">
        <v>23</v>
      </c>
      <c r="C36" s="24" t="s">
        <v>5</v>
      </c>
      <c r="D36" s="24" t="s">
        <v>67</v>
      </c>
      <c r="E36" s="25" t="s">
        <v>69</v>
      </c>
      <c r="F36" s="25"/>
      <c r="G36" s="64">
        <f>G37</f>
        <v>0</v>
      </c>
    </row>
    <row r="37" spans="1:7" s="52" customFormat="1" ht="25.5" hidden="1">
      <c r="A37" s="47" t="s">
        <v>40</v>
      </c>
      <c r="B37" s="50" t="s">
        <v>23</v>
      </c>
      <c r="C37" s="49" t="s">
        <v>5</v>
      </c>
      <c r="D37" s="49" t="s">
        <v>67</v>
      </c>
      <c r="E37" s="50" t="s">
        <v>69</v>
      </c>
      <c r="F37" s="50" t="s">
        <v>41</v>
      </c>
      <c r="G37" s="65"/>
    </row>
    <row r="38" spans="1:7" s="52" customFormat="1" ht="51">
      <c r="A38" s="26" t="s">
        <v>70</v>
      </c>
      <c r="B38" s="25" t="s">
        <v>23</v>
      </c>
      <c r="C38" s="24" t="s">
        <v>5</v>
      </c>
      <c r="D38" s="24" t="s">
        <v>67</v>
      </c>
      <c r="E38" s="25" t="s">
        <v>71</v>
      </c>
      <c r="F38" s="25"/>
      <c r="G38" s="64">
        <f>G39</f>
        <v>500</v>
      </c>
    </row>
    <row r="39" spans="1:7" s="52" customFormat="1" ht="25.5">
      <c r="A39" s="47" t="s">
        <v>40</v>
      </c>
      <c r="B39" s="50" t="s">
        <v>23</v>
      </c>
      <c r="C39" s="49" t="s">
        <v>5</v>
      </c>
      <c r="D39" s="49" t="s">
        <v>67</v>
      </c>
      <c r="E39" s="50" t="s">
        <v>72</v>
      </c>
      <c r="F39" s="50" t="s">
        <v>41</v>
      </c>
      <c r="G39" s="65">
        <v>500</v>
      </c>
    </row>
    <row r="40" spans="1:8" s="29" customFormat="1" ht="12.75">
      <c r="A40" s="18" t="s">
        <v>35</v>
      </c>
      <c r="B40" s="19">
        <v>800</v>
      </c>
      <c r="C40" s="20" t="s">
        <v>5</v>
      </c>
      <c r="D40" s="20" t="s">
        <v>36</v>
      </c>
      <c r="E40" s="21"/>
      <c r="F40" s="21"/>
      <c r="G40" s="63">
        <f>G41</f>
        <v>25</v>
      </c>
      <c r="H40"/>
    </row>
    <row r="41" spans="1:8" s="42" customFormat="1" ht="63.75">
      <c r="A41" s="38" t="s">
        <v>73</v>
      </c>
      <c r="B41" s="39">
        <v>800</v>
      </c>
      <c r="C41" s="40" t="s">
        <v>5</v>
      </c>
      <c r="D41" s="40" t="s">
        <v>36</v>
      </c>
      <c r="E41" s="41" t="s">
        <v>74</v>
      </c>
      <c r="F41" s="41"/>
      <c r="G41" s="67">
        <f>G42</f>
        <v>25</v>
      </c>
      <c r="H41" s="44"/>
    </row>
    <row r="42" spans="1:8" s="71" customFormat="1" ht="25.5">
      <c r="A42" s="47" t="s">
        <v>40</v>
      </c>
      <c r="B42" s="68">
        <v>800</v>
      </c>
      <c r="C42" s="49" t="s">
        <v>5</v>
      </c>
      <c r="D42" s="49" t="s">
        <v>36</v>
      </c>
      <c r="E42" s="50" t="s">
        <v>74</v>
      </c>
      <c r="F42" s="50" t="s">
        <v>41</v>
      </c>
      <c r="G42" s="69">
        <v>25</v>
      </c>
      <c r="H42" s="70"/>
    </row>
    <row r="43" spans="1:7" ht="15.75">
      <c r="A43" s="30" t="s">
        <v>13</v>
      </c>
      <c r="B43" s="16" t="s">
        <v>23</v>
      </c>
      <c r="C43" s="14" t="s">
        <v>7</v>
      </c>
      <c r="D43" s="15"/>
      <c r="E43" s="31"/>
      <c r="F43" s="31"/>
      <c r="G43" s="72">
        <f>SUM(G44)</f>
        <v>166.7</v>
      </c>
    </row>
    <row r="44" spans="1:7" ht="12.75">
      <c r="A44" s="18" t="s">
        <v>14</v>
      </c>
      <c r="B44" s="19">
        <v>800</v>
      </c>
      <c r="C44" s="20" t="s">
        <v>7</v>
      </c>
      <c r="D44" s="20" t="s">
        <v>9</v>
      </c>
      <c r="E44" s="21"/>
      <c r="F44" s="21"/>
      <c r="G44" s="63">
        <f>SUM(G45)</f>
        <v>166.7</v>
      </c>
    </row>
    <row r="45" spans="1:7" ht="55.5" customHeight="1">
      <c r="A45" s="32" t="s">
        <v>75</v>
      </c>
      <c r="B45" s="33">
        <v>800</v>
      </c>
      <c r="C45" s="24" t="s">
        <v>7</v>
      </c>
      <c r="D45" s="24" t="s">
        <v>9</v>
      </c>
      <c r="E45" s="25" t="s">
        <v>76</v>
      </c>
      <c r="F45" s="25"/>
      <c r="G45" s="73">
        <f>G46+G47</f>
        <v>166.7</v>
      </c>
    </row>
    <row r="46" spans="1:7" ht="51">
      <c r="A46" s="47" t="s">
        <v>38</v>
      </c>
      <c r="B46" s="74">
        <v>800</v>
      </c>
      <c r="C46" s="49" t="s">
        <v>7</v>
      </c>
      <c r="D46" s="49" t="s">
        <v>9</v>
      </c>
      <c r="E46" s="50" t="s">
        <v>76</v>
      </c>
      <c r="F46" s="50" t="s">
        <v>39</v>
      </c>
      <c r="G46" s="69">
        <v>139.7</v>
      </c>
    </row>
    <row r="47" spans="1:7" s="52" customFormat="1" ht="25.5">
      <c r="A47" s="47" t="s">
        <v>40</v>
      </c>
      <c r="B47" s="74">
        <v>800</v>
      </c>
      <c r="C47" s="49" t="s">
        <v>7</v>
      </c>
      <c r="D47" s="49" t="s">
        <v>9</v>
      </c>
      <c r="E47" s="50" t="s">
        <v>76</v>
      </c>
      <c r="F47" s="50" t="s">
        <v>41</v>
      </c>
      <c r="G47" s="69">
        <v>27</v>
      </c>
    </row>
    <row r="48" spans="1:7" ht="31.5">
      <c r="A48" s="30" t="s">
        <v>15</v>
      </c>
      <c r="B48" s="16" t="s">
        <v>23</v>
      </c>
      <c r="C48" s="14" t="s">
        <v>9</v>
      </c>
      <c r="D48" s="15"/>
      <c r="E48" s="31"/>
      <c r="F48" s="31"/>
      <c r="G48" s="61">
        <f>SUM(G49)</f>
        <v>195</v>
      </c>
    </row>
    <row r="49" spans="1:7" ht="12.75">
      <c r="A49" s="27" t="s">
        <v>114</v>
      </c>
      <c r="B49" s="21" t="s">
        <v>23</v>
      </c>
      <c r="C49" s="20" t="s">
        <v>9</v>
      </c>
      <c r="D49" s="21" t="s">
        <v>26</v>
      </c>
      <c r="E49" s="21"/>
      <c r="F49" s="21"/>
      <c r="G49" s="63">
        <f>G50</f>
        <v>195</v>
      </c>
    </row>
    <row r="50" spans="1:7" ht="65.25" customHeight="1">
      <c r="A50" s="22" t="s">
        <v>77</v>
      </c>
      <c r="B50" s="23">
        <v>800</v>
      </c>
      <c r="C50" s="24" t="s">
        <v>9</v>
      </c>
      <c r="D50" s="25" t="s">
        <v>26</v>
      </c>
      <c r="E50" s="25" t="s">
        <v>78</v>
      </c>
      <c r="F50" s="25"/>
      <c r="G50" s="73">
        <f>G51</f>
        <v>195</v>
      </c>
    </row>
    <row r="51" spans="1:7" s="52" customFormat="1" ht="26.25" customHeight="1">
      <c r="A51" s="47" t="s">
        <v>40</v>
      </c>
      <c r="B51" s="48">
        <v>800</v>
      </c>
      <c r="C51" s="49" t="s">
        <v>9</v>
      </c>
      <c r="D51" s="50" t="s">
        <v>26</v>
      </c>
      <c r="E51" s="50" t="s">
        <v>78</v>
      </c>
      <c r="F51" s="50" t="s">
        <v>41</v>
      </c>
      <c r="G51" s="69">
        <f>95+100</f>
        <v>195</v>
      </c>
    </row>
    <row r="52" spans="1:7" ht="15.75">
      <c r="A52" s="56" t="s">
        <v>47</v>
      </c>
      <c r="B52" s="13">
        <v>800</v>
      </c>
      <c r="C52" s="14" t="s">
        <v>10</v>
      </c>
      <c r="D52" s="16"/>
      <c r="E52" s="16"/>
      <c r="F52" s="16"/>
      <c r="G52" s="61">
        <f>G53+G56</f>
        <v>2498</v>
      </c>
    </row>
    <row r="53" spans="1:7" s="57" customFormat="1" ht="12.75">
      <c r="A53" s="27" t="s">
        <v>48</v>
      </c>
      <c r="B53" s="19">
        <v>800</v>
      </c>
      <c r="C53" s="20" t="s">
        <v>10</v>
      </c>
      <c r="D53" s="21" t="s">
        <v>49</v>
      </c>
      <c r="E53" s="21"/>
      <c r="F53" s="21"/>
      <c r="G53" s="63">
        <f>G54</f>
        <v>2498</v>
      </c>
    </row>
    <row r="54" spans="1:7" s="5" customFormat="1" ht="51">
      <c r="A54" s="26" t="s">
        <v>79</v>
      </c>
      <c r="B54" s="23">
        <v>800</v>
      </c>
      <c r="C54" s="24" t="s">
        <v>10</v>
      </c>
      <c r="D54" s="25" t="s">
        <v>49</v>
      </c>
      <c r="E54" s="43" t="s">
        <v>80</v>
      </c>
      <c r="F54" s="25"/>
      <c r="G54" s="73">
        <f>G55</f>
        <v>2498</v>
      </c>
    </row>
    <row r="55" spans="1:7" s="52" customFormat="1" ht="12.75">
      <c r="A55" s="53" t="s">
        <v>45</v>
      </c>
      <c r="B55" s="48">
        <v>800</v>
      </c>
      <c r="C55" s="49" t="s">
        <v>10</v>
      </c>
      <c r="D55" s="50" t="s">
        <v>49</v>
      </c>
      <c r="E55" s="58" t="s">
        <v>80</v>
      </c>
      <c r="F55" s="50" t="s">
        <v>46</v>
      </c>
      <c r="G55" s="69">
        <v>2498</v>
      </c>
    </row>
    <row r="56" spans="1:7" s="57" customFormat="1" ht="12.75" hidden="1">
      <c r="A56" s="75" t="s">
        <v>81</v>
      </c>
      <c r="B56" s="19">
        <v>800</v>
      </c>
      <c r="C56" s="20" t="s">
        <v>10</v>
      </c>
      <c r="D56" s="21" t="s">
        <v>82</v>
      </c>
      <c r="E56" s="21"/>
      <c r="F56" s="21"/>
      <c r="G56" s="63">
        <f>G57</f>
        <v>0</v>
      </c>
    </row>
    <row r="57" spans="1:7" s="5" customFormat="1" ht="63.75" hidden="1">
      <c r="A57" s="26" t="s">
        <v>83</v>
      </c>
      <c r="B57" s="23">
        <v>800</v>
      </c>
      <c r="C57" s="24" t="s">
        <v>10</v>
      </c>
      <c r="D57" s="25" t="s">
        <v>82</v>
      </c>
      <c r="E57" s="25" t="s">
        <v>84</v>
      </c>
      <c r="F57" s="25"/>
      <c r="G57" s="73">
        <f>G58</f>
        <v>0</v>
      </c>
    </row>
    <row r="58" spans="1:7" s="52" customFormat="1" ht="12.75" hidden="1">
      <c r="A58" s="53" t="s">
        <v>45</v>
      </c>
      <c r="B58" s="48">
        <v>800</v>
      </c>
      <c r="C58" s="49" t="s">
        <v>10</v>
      </c>
      <c r="D58" s="50" t="s">
        <v>82</v>
      </c>
      <c r="E58" s="50" t="s">
        <v>84</v>
      </c>
      <c r="F58" s="50" t="s">
        <v>46</v>
      </c>
      <c r="G58" s="69"/>
    </row>
    <row r="59" spans="1:7" ht="15.75">
      <c r="A59" s="30" t="s">
        <v>16</v>
      </c>
      <c r="B59" s="16" t="s">
        <v>23</v>
      </c>
      <c r="C59" s="14" t="s">
        <v>12</v>
      </c>
      <c r="D59" s="15"/>
      <c r="E59" s="16"/>
      <c r="F59" s="16"/>
      <c r="G59" s="61">
        <f>SUM(G68+G60+G63)</f>
        <v>12589.5</v>
      </c>
    </row>
    <row r="60" spans="1:7" ht="13.5" customHeight="1">
      <c r="A60" s="27" t="s">
        <v>31</v>
      </c>
      <c r="B60" s="21" t="s">
        <v>23</v>
      </c>
      <c r="C60" s="20" t="s">
        <v>12</v>
      </c>
      <c r="D60" s="20" t="s">
        <v>5</v>
      </c>
      <c r="E60" s="21"/>
      <c r="F60" s="21"/>
      <c r="G60" s="63">
        <f>G61</f>
        <v>224</v>
      </c>
    </row>
    <row r="61" spans="1:7" ht="67.5" customHeight="1">
      <c r="A61" s="26" t="s">
        <v>85</v>
      </c>
      <c r="B61" s="25" t="s">
        <v>23</v>
      </c>
      <c r="C61" s="24" t="s">
        <v>12</v>
      </c>
      <c r="D61" s="24" t="s">
        <v>5</v>
      </c>
      <c r="E61" s="25" t="s">
        <v>86</v>
      </c>
      <c r="F61" s="25"/>
      <c r="G61" s="73">
        <f>G62</f>
        <v>224</v>
      </c>
    </row>
    <row r="62" spans="1:7" ht="13.5" customHeight="1">
      <c r="A62" s="53" t="s">
        <v>42</v>
      </c>
      <c r="B62" s="50" t="s">
        <v>23</v>
      </c>
      <c r="C62" s="49" t="s">
        <v>12</v>
      </c>
      <c r="D62" s="49" t="s">
        <v>5</v>
      </c>
      <c r="E62" s="50" t="s">
        <v>86</v>
      </c>
      <c r="F62" s="50" t="s">
        <v>23</v>
      </c>
      <c r="G62" s="69">
        <v>224</v>
      </c>
    </row>
    <row r="63" spans="1:7" ht="13.5" customHeight="1">
      <c r="A63" s="27" t="s">
        <v>32</v>
      </c>
      <c r="B63" s="21" t="s">
        <v>23</v>
      </c>
      <c r="C63" s="20" t="s">
        <v>12</v>
      </c>
      <c r="D63" s="20" t="s">
        <v>7</v>
      </c>
      <c r="E63" s="21"/>
      <c r="F63" s="21"/>
      <c r="G63" s="63">
        <f>G64+G66</f>
        <v>3321</v>
      </c>
    </row>
    <row r="64" spans="1:7" ht="51">
      <c r="A64" s="26" t="s">
        <v>87</v>
      </c>
      <c r="B64" s="25" t="s">
        <v>23</v>
      </c>
      <c r="C64" s="24" t="s">
        <v>12</v>
      </c>
      <c r="D64" s="24" t="s">
        <v>7</v>
      </c>
      <c r="E64" s="25" t="s">
        <v>88</v>
      </c>
      <c r="F64" s="25"/>
      <c r="G64" s="73">
        <f>G65</f>
        <v>321</v>
      </c>
    </row>
    <row r="65" spans="1:7" s="52" customFormat="1" ht="12.75">
      <c r="A65" s="53" t="s">
        <v>45</v>
      </c>
      <c r="B65" s="50" t="s">
        <v>23</v>
      </c>
      <c r="C65" s="49" t="s">
        <v>12</v>
      </c>
      <c r="D65" s="49" t="s">
        <v>7</v>
      </c>
      <c r="E65" s="50" t="s">
        <v>88</v>
      </c>
      <c r="F65" s="50" t="s">
        <v>46</v>
      </c>
      <c r="G65" s="69">
        <v>321</v>
      </c>
    </row>
    <row r="66" spans="1:7" s="52" customFormat="1" ht="51">
      <c r="A66" s="26" t="s">
        <v>89</v>
      </c>
      <c r="B66" s="25" t="s">
        <v>23</v>
      </c>
      <c r="C66" s="24" t="s">
        <v>12</v>
      </c>
      <c r="D66" s="24" t="s">
        <v>7</v>
      </c>
      <c r="E66" s="25" t="s">
        <v>90</v>
      </c>
      <c r="F66" s="25"/>
      <c r="G66" s="73">
        <f>G67</f>
        <v>3000</v>
      </c>
    </row>
    <row r="67" spans="1:7" s="52" customFormat="1" ht="12.75">
      <c r="A67" s="53" t="s">
        <v>45</v>
      </c>
      <c r="B67" s="50" t="s">
        <v>23</v>
      </c>
      <c r="C67" s="49" t="s">
        <v>12</v>
      </c>
      <c r="D67" s="49" t="s">
        <v>7</v>
      </c>
      <c r="E67" s="50" t="s">
        <v>90</v>
      </c>
      <c r="F67" s="50" t="s">
        <v>46</v>
      </c>
      <c r="G67" s="69">
        <v>3000</v>
      </c>
    </row>
    <row r="68" spans="1:7" ht="12.75">
      <c r="A68" s="27" t="s">
        <v>17</v>
      </c>
      <c r="B68" s="21" t="s">
        <v>23</v>
      </c>
      <c r="C68" s="20" t="s">
        <v>12</v>
      </c>
      <c r="D68" s="20" t="s">
        <v>9</v>
      </c>
      <c r="E68" s="21"/>
      <c r="F68" s="21"/>
      <c r="G68" s="63">
        <f>SUM(G71+G73+G75+G77)+G79+G69</f>
        <v>9044.5</v>
      </c>
    </row>
    <row r="69" spans="1:7" s="29" customFormat="1" ht="89.25" hidden="1">
      <c r="A69" s="76" t="s">
        <v>91</v>
      </c>
      <c r="B69" s="43" t="s">
        <v>23</v>
      </c>
      <c r="C69" s="59" t="s">
        <v>12</v>
      </c>
      <c r="D69" s="59" t="s">
        <v>9</v>
      </c>
      <c r="E69" s="43" t="s">
        <v>92</v>
      </c>
      <c r="F69" s="43"/>
      <c r="G69" s="54">
        <f>G70</f>
        <v>0</v>
      </c>
    </row>
    <row r="70" spans="1:7" s="29" customFormat="1" ht="25.5" hidden="1">
      <c r="A70" s="77" t="s">
        <v>40</v>
      </c>
      <c r="B70" s="58" t="s">
        <v>23</v>
      </c>
      <c r="C70" s="78" t="s">
        <v>12</v>
      </c>
      <c r="D70" s="78" t="s">
        <v>9</v>
      </c>
      <c r="E70" s="58" t="s">
        <v>92</v>
      </c>
      <c r="F70" s="58" t="s">
        <v>41</v>
      </c>
      <c r="G70" s="55"/>
    </row>
    <row r="71" spans="1:7" ht="38.25">
      <c r="A71" s="28" t="s">
        <v>93</v>
      </c>
      <c r="B71" s="25" t="s">
        <v>23</v>
      </c>
      <c r="C71" s="24" t="s">
        <v>12</v>
      </c>
      <c r="D71" s="24" t="s">
        <v>9</v>
      </c>
      <c r="E71" s="25" t="s">
        <v>94</v>
      </c>
      <c r="F71" s="25"/>
      <c r="G71" s="73">
        <f>G72</f>
        <v>2200</v>
      </c>
    </row>
    <row r="72" spans="1:7" ht="25.5">
      <c r="A72" s="47" t="s">
        <v>40</v>
      </c>
      <c r="B72" s="50" t="s">
        <v>23</v>
      </c>
      <c r="C72" s="49" t="s">
        <v>12</v>
      </c>
      <c r="D72" s="49" t="s">
        <v>9</v>
      </c>
      <c r="E72" s="50" t="s">
        <v>94</v>
      </c>
      <c r="F72" s="50" t="s">
        <v>41</v>
      </c>
      <c r="G72" s="69">
        <v>2200</v>
      </c>
    </row>
    <row r="73" spans="1:7" ht="38.25">
      <c r="A73" s="28" t="s">
        <v>95</v>
      </c>
      <c r="B73" s="25" t="s">
        <v>23</v>
      </c>
      <c r="C73" s="24" t="s">
        <v>12</v>
      </c>
      <c r="D73" s="24" t="s">
        <v>9</v>
      </c>
      <c r="E73" s="25" t="s">
        <v>96</v>
      </c>
      <c r="F73" s="25"/>
      <c r="G73" s="73">
        <f>G74</f>
        <v>621</v>
      </c>
    </row>
    <row r="74" spans="1:7" s="52" customFormat="1" ht="25.5">
      <c r="A74" s="47" t="s">
        <v>40</v>
      </c>
      <c r="B74" s="50" t="s">
        <v>23</v>
      </c>
      <c r="C74" s="49" t="s">
        <v>12</v>
      </c>
      <c r="D74" s="49" t="s">
        <v>9</v>
      </c>
      <c r="E74" s="50" t="s">
        <v>96</v>
      </c>
      <c r="F74" s="50" t="s">
        <v>41</v>
      </c>
      <c r="G74" s="69">
        <v>621</v>
      </c>
    </row>
    <row r="75" spans="1:7" ht="51">
      <c r="A75" s="28" t="s">
        <v>97</v>
      </c>
      <c r="B75" s="25" t="s">
        <v>23</v>
      </c>
      <c r="C75" s="24" t="s">
        <v>12</v>
      </c>
      <c r="D75" s="24" t="s">
        <v>9</v>
      </c>
      <c r="E75" s="25" t="s">
        <v>98</v>
      </c>
      <c r="F75" s="25"/>
      <c r="G75" s="73">
        <f>G76</f>
        <v>2033.3</v>
      </c>
    </row>
    <row r="76" spans="1:7" s="52" customFormat="1" ht="25.5">
      <c r="A76" s="47" t="s">
        <v>40</v>
      </c>
      <c r="B76" s="50" t="s">
        <v>23</v>
      </c>
      <c r="C76" s="49" t="s">
        <v>12</v>
      </c>
      <c r="D76" s="49" t="s">
        <v>9</v>
      </c>
      <c r="E76" s="50" t="s">
        <v>98</v>
      </c>
      <c r="F76" s="50" t="s">
        <v>41</v>
      </c>
      <c r="G76" s="69">
        <v>2033.3</v>
      </c>
    </row>
    <row r="77" spans="1:7" ht="51">
      <c r="A77" s="28" t="s">
        <v>99</v>
      </c>
      <c r="B77" s="25" t="s">
        <v>23</v>
      </c>
      <c r="C77" s="24" t="s">
        <v>12</v>
      </c>
      <c r="D77" s="24" t="s">
        <v>9</v>
      </c>
      <c r="E77" s="25" t="s">
        <v>100</v>
      </c>
      <c r="F77" s="25"/>
      <c r="G77" s="73">
        <f>G78</f>
        <v>4190.2</v>
      </c>
    </row>
    <row r="78" spans="1:7" ht="25.5">
      <c r="A78" s="47" t="s">
        <v>40</v>
      </c>
      <c r="B78" s="50" t="s">
        <v>23</v>
      </c>
      <c r="C78" s="49" t="s">
        <v>12</v>
      </c>
      <c r="D78" s="49" t="s">
        <v>9</v>
      </c>
      <c r="E78" s="50" t="s">
        <v>100</v>
      </c>
      <c r="F78" s="50" t="s">
        <v>41</v>
      </c>
      <c r="G78" s="69">
        <v>4190.2</v>
      </c>
    </row>
    <row r="79" spans="1:7" s="5" customFormat="1" ht="51" hidden="1">
      <c r="A79" s="79" t="s">
        <v>101</v>
      </c>
      <c r="B79" s="25" t="s">
        <v>23</v>
      </c>
      <c r="C79" s="24" t="s">
        <v>12</v>
      </c>
      <c r="D79" s="24" t="s">
        <v>9</v>
      </c>
      <c r="E79" s="25" t="s">
        <v>102</v>
      </c>
      <c r="F79" s="25"/>
      <c r="G79" s="73">
        <f>G80</f>
        <v>0</v>
      </c>
    </row>
    <row r="80" spans="1:7" s="52" customFormat="1" ht="25.5" hidden="1">
      <c r="A80" s="47" t="s">
        <v>40</v>
      </c>
      <c r="B80" s="50" t="s">
        <v>23</v>
      </c>
      <c r="C80" s="49" t="s">
        <v>12</v>
      </c>
      <c r="D80" s="49" t="s">
        <v>9</v>
      </c>
      <c r="E80" s="50" t="s">
        <v>102</v>
      </c>
      <c r="F80" s="50" t="s">
        <v>41</v>
      </c>
      <c r="G80" s="69"/>
    </row>
    <row r="81" spans="1:7" s="80" customFormat="1" ht="15.75">
      <c r="A81" s="56" t="s">
        <v>103</v>
      </c>
      <c r="B81" s="16" t="s">
        <v>23</v>
      </c>
      <c r="C81" s="14" t="s">
        <v>104</v>
      </c>
      <c r="D81" s="14"/>
      <c r="E81" s="16"/>
      <c r="F81" s="16"/>
      <c r="G81" s="61">
        <f>G82</f>
        <v>500</v>
      </c>
    </row>
    <row r="82" spans="1:7" s="57" customFormat="1" ht="12.75">
      <c r="A82" s="81" t="s">
        <v>105</v>
      </c>
      <c r="B82" s="21" t="s">
        <v>23</v>
      </c>
      <c r="C82" s="20" t="s">
        <v>104</v>
      </c>
      <c r="D82" s="20" t="s">
        <v>5</v>
      </c>
      <c r="E82" s="21"/>
      <c r="F82" s="21"/>
      <c r="G82" s="63">
        <f>G83</f>
        <v>500</v>
      </c>
    </row>
    <row r="83" spans="1:7" s="5" customFormat="1" ht="51">
      <c r="A83" s="26" t="s">
        <v>106</v>
      </c>
      <c r="B83" s="25" t="s">
        <v>23</v>
      </c>
      <c r="C83" s="24" t="s">
        <v>104</v>
      </c>
      <c r="D83" s="24" t="s">
        <v>5</v>
      </c>
      <c r="E83" s="25" t="s">
        <v>107</v>
      </c>
      <c r="F83" s="25"/>
      <c r="G83" s="73">
        <f>G84</f>
        <v>500</v>
      </c>
    </row>
    <row r="84" spans="1:7" s="52" customFormat="1" ht="12.75">
      <c r="A84" s="53" t="s">
        <v>45</v>
      </c>
      <c r="B84" s="50" t="s">
        <v>23</v>
      </c>
      <c r="C84" s="49" t="s">
        <v>104</v>
      </c>
      <c r="D84" s="49" t="s">
        <v>5</v>
      </c>
      <c r="E84" s="50" t="s">
        <v>107</v>
      </c>
      <c r="F84" s="50" t="s">
        <v>46</v>
      </c>
      <c r="G84" s="69">
        <v>500</v>
      </c>
    </row>
    <row r="85" spans="1:7" ht="15.75">
      <c r="A85" s="30" t="s">
        <v>25</v>
      </c>
      <c r="B85" s="16" t="s">
        <v>23</v>
      </c>
      <c r="C85" s="14" t="s">
        <v>26</v>
      </c>
      <c r="D85" s="14"/>
      <c r="E85" s="16"/>
      <c r="F85" s="16"/>
      <c r="G85" s="61">
        <f>SUM(G87)</f>
        <v>54</v>
      </c>
    </row>
    <row r="86" spans="1:7" ht="12.75">
      <c r="A86" s="27" t="s">
        <v>27</v>
      </c>
      <c r="B86" s="21" t="s">
        <v>23</v>
      </c>
      <c r="C86" s="20" t="s">
        <v>26</v>
      </c>
      <c r="D86" s="20" t="s">
        <v>5</v>
      </c>
      <c r="E86" s="21"/>
      <c r="F86" s="21"/>
      <c r="G86" s="63">
        <f>SUM(G87)</f>
        <v>54</v>
      </c>
    </row>
    <row r="87" spans="1:7" s="5" customFormat="1" ht="51">
      <c r="A87" s="28" t="s">
        <v>108</v>
      </c>
      <c r="B87" s="25" t="s">
        <v>23</v>
      </c>
      <c r="C87" s="24" t="s">
        <v>26</v>
      </c>
      <c r="D87" s="24" t="s">
        <v>5</v>
      </c>
      <c r="E87" s="25" t="s">
        <v>109</v>
      </c>
      <c r="F87" s="25"/>
      <c r="G87" s="73">
        <f>G88</f>
        <v>54</v>
      </c>
    </row>
    <row r="88" spans="1:7" s="52" customFormat="1" ht="12.75">
      <c r="A88" s="53" t="s">
        <v>43</v>
      </c>
      <c r="B88" s="50" t="s">
        <v>23</v>
      </c>
      <c r="C88" s="49" t="s">
        <v>26</v>
      </c>
      <c r="D88" s="49" t="s">
        <v>5</v>
      </c>
      <c r="E88" s="50" t="s">
        <v>109</v>
      </c>
      <c r="F88" s="50" t="s">
        <v>44</v>
      </c>
      <c r="G88" s="69">
        <v>54</v>
      </c>
    </row>
    <row r="89" spans="1:7" ht="15.75">
      <c r="A89" s="86" t="s">
        <v>21</v>
      </c>
      <c r="B89" s="86"/>
      <c r="C89" s="86"/>
      <c r="D89" s="86"/>
      <c r="E89" s="86"/>
      <c r="F89" s="86"/>
      <c r="G89" s="82">
        <f>SUM(G14+G43+G48+G59+G85+G52+G81)</f>
        <v>18257.2</v>
      </c>
    </row>
  </sheetData>
  <sheetProtection/>
  <mergeCells count="10">
    <mergeCell ref="A9:G9"/>
    <mergeCell ref="A10:G10"/>
    <mergeCell ref="B7:G7"/>
    <mergeCell ref="A89:F89"/>
    <mergeCell ref="A5:G5"/>
    <mergeCell ref="A6:G6"/>
    <mergeCell ref="A1:G1"/>
    <mergeCell ref="A2:G2"/>
    <mergeCell ref="A3:G3"/>
    <mergeCell ref="A4:G4"/>
  </mergeCells>
  <printOptions/>
  <pageMargins left="0.75" right="0.17" top="0.16" bottom="0.21" header="0.5" footer="0.5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PageLayoutView="0" workbookViewId="0" topLeftCell="A28">
      <selection activeCell="A4" sqref="A4:H4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35" customWidth="1"/>
    <col min="7" max="7" width="16.00390625" style="3" customWidth="1"/>
    <col min="8" max="8" width="16.125" style="1" customWidth="1"/>
    <col min="9" max="9" width="11.25390625" style="1" customWidth="1"/>
    <col min="10" max="10" width="9.875" style="1" bestFit="1" customWidth="1"/>
    <col min="11" max="16384" width="9.125" style="1" customWidth="1"/>
  </cols>
  <sheetData>
    <row r="1" spans="1:8" ht="15" customHeight="1">
      <c r="A1" s="83" t="s">
        <v>37</v>
      </c>
      <c r="B1" s="83"/>
      <c r="C1" s="83"/>
      <c r="D1" s="83"/>
      <c r="E1" s="83"/>
      <c r="F1" s="83"/>
      <c r="G1" s="83"/>
      <c r="H1" s="83"/>
    </row>
    <row r="2" spans="1:8" ht="14.25" customHeight="1">
      <c r="A2" s="83" t="s">
        <v>18</v>
      </c>
      <c r="B2" s="83"/>
      <c r="C2" s="83"/>
      <c r="D2" s="83"/>
      <c r="E2" s="83"/>
      <c r="F2" s="83"/>
      <c r="G2" s="83"/>
      <c r="H2" s="83"/>
    </row>
    <row r="3" spans="1:8" ht="14.25" customHeight="1">
      <c r="A3" s="83" t="s">
        <v>34</v>
      </c>
      <c r="B3" s="83"/>
      <c r="C3" s="83"/>
      <c r="D3" s="83"/>
      <c r="E3" s="83"/>
      <c r="F3" s="83"/>
      <c r="G3" s="83"/>
      <c r="H3" s="83"/>
    </row>
    <row r="4" spans="1:8" ht="14.25" customHeight="1">
      <c r="A4" s="83" t="s">
        <v>115</v>
      </c>
      <c r="B4" s="83"/>
      <c r="C4" s="83"/>
      <c r="D4" s="83"/>
      <c r="E4" s="83"/>
      <c r="F4" s="83"/>
      <c r="G4" s="83"/>
      <c r="H4" s="83"/>
    </row>
    <row r="5" spans="1:8" ht="14.25" customHeight="1">
      <c r="A5" s="83" t="s">
        <v>28</v>
      </c>
      <c r="B5" s="83"/>
      <c r="C5" s="83"/>
      <c r="D5" s="83"/>
      <c r="E5" s="83"/>
      <c r="F5" s="83"/>
      <c r="G5" s="83"/>
      <c r="H5" s="83"/>
    </row>
    <row r="6" spans="1:8" ht="14.25" customHeight="1">
      <c r="A6" s="83" t="s">
        <v>112</v>
      </c>
      <c r="B6" s="83"/>
      <c r="C6" s="83"/>
      <c r="D6" s="83"/>
      <c r="E6" s="83"/>
      <c r="F6" s="83"/>
      <c r="G6" s="83"/>
      <c r="H6" s="83"/>
    </row>
    <row r="7" spans="1:8" ht="14.25" customHeight="1">
      <c r="A7" s="36"/>
      <c r="B7" s="83" t="s">
        <v>110</v>
      </c>
      <c r="C7" s="83"/>
      <c r="D7" s="83"/>
      <c r="E7" s="83"/>
      <c r="F7" s="83"/>
      <c r="G7" s="83"/>
      <c r="H7" s="83"/>
    </row>
    <row r="8" spans="1:8" ht="12.75">
      <c r="A8" s="2"/>
      <c r="B8" s="2"/>
      <c r="C8" s="2"/>
      <c r="D8" s="2"/>
      <c r="E8" s="2"/>
      <c r="F8" s="34"/>
      <c r="G8" s="6"/>
      <c r="H8"/>
    </row>
    <row r="9" spans="1:8" ht="15.75">
      <c r="A9" s="85" t="s">
        <v>24</v>
      </c>
      <c r="B9" s="85"/>
      <c r="C9" s="85"/>
      <c r="D9" s="85"/>
      <c r="E9" s="85"/>
      <c r="F9" s="85"/>
      <c r="G9" s="85"/>
      <c r="H9"/>
    </row>
    <row r="10" spans="1:8" ht="15.75">
      <c r="A10" s="85" t="s">
        <v>111</v>
      </c>
      <c r="B10" s="85"/>
      <c r="C10" s="85"/>
      <c r="D10" s="85"/>
      <c r="E10" s="85"/>
      <c r="F10" s="85"/>
      <c r="G10" s="85"/>
      <c r="H10"/>
    </row>
    <row r="11" spans="7:8" ht="12.75">
      <c r="G11" s="4"/>
      <c r="H11" s="4" t="s">
        <v>0</v>
      </c>
    </row>
    <row r="12" spans="1:8" ht="12.75">
      <c r="A12" s="7" t="s">
        <v>20</v>
      </c>
      <c r="B12" s="7" t="s">
        <v>22</v>
      </c>
      <c r="C12" s="8" t="s">
        <v>1</v>
      </c>
      <c r="D12" s="8" t="s">
        <v>2</v>
      </c>
      <c r="E12" s="7" t="s">
        <v>3</v>
      </c>
      <c r="F12" s="7" t="s">
        <v>4</v>
      </c>
      <c r="G12" s="7">
        <v>2016</v>
      </c>
      <c r="H12" s="37">
        <v>2017</v>
      </c>
    </row>
    <row r="13" spans="1:8" ht="36">
      <c r="A13" s="9" t="s">
        <v>33</v>
      </c>
      <c r="B13" s="10">
        <v>800</v>
      </c>
      <c r="C13" s="11"/>
      <c r="D13" s="11"/>
      <c r="E13" s="10"/>
      <c r="F13" s="10"/>
      <c r="G13" s="60">
        <f>SUM(G89)</f>
        <v>19549.1</v>
      </c>
      <c r="H13" s="60">
        <f>SUM(H89)</f>
        <v>19829.7</v>
      </c>
    </row>
    <row r="14" spans="1:8" ht="15.75">
      <c r="A14" s="12" t="s">
        <v>6</v>
      </c>
      <c r="B14" s="13">
        <v>800</v>
      </c>
      <c r="C14" s="14" t="s">
        <v>5</v>
      </c>
      <c r="D14" s="15"/>
      <c r="E14" s="16"/>
      <c r="F14" s="16"/>
      <c r="G14" s="61">
        <f>SUM(G23+G32+G40+G18)+G35</f>
        <v>1806.4</v>
      </c>
      <c r="H14" s="61">
        <f>SUM(H23+H32+H40+H18)+H35</f>
        <v>1861.4</v>
      </c>
    </row>
    <row r="15" spans="1:8" s="17" customFormat="1" ht="31.5" customHeight="1" hidden="1">
      <c r="A15" s="18" t="s">
        <v>8</v>
      </c>
      <c r="B15" s="19">
        <v>800</v>
      </c>
      <c r="C15" s="20" t="s">
        <v>5</v>
      </c>
      <c r="D15" s="20" t="s">
        <v>7</v>
      </c>
      <c r="E15" s="21"/>
      <c r="F15" s="21"/>
      <c r="G15" s="45">
        <f>SUM(G16)</f>
        <v>0</v>
      </c>
      <c r="H15" s="45">
        <f>SUM(H16)</f>
        <v>0</v>
      </c>
    </row>
    <row r="16" spans="1:8" s="5" customFormat="1" ht="49.5" customHeight="1" hidden="1">
      <c r="A16" s="62" t="s">
        <v>51</v>
      </c>
      <c r="B16" s="23">
        <v>800</v>
      </c>
      <c r="C16" s="24" t="s">
        <v>5</v>
      </c>
      <c r="D16" s="24" t="s">
        <v>7</v>
      </c>
      <c r="E16" s="25" t="s">
        <v>52</v>
      </c>
      <c r="F16" s="25"/>
      <c r="G16" s="46">
        <f>G17</f>
        <v>0</v>
      </c>
      <c r="H16" s="46">
        <f>H17</f>
        <v>0</v>
      </c>
    </row>
    <row r="17" spans="1:8" s="52" customFormat="1" ht="51.75" customHeight="1" hidden="1">
      <c r="A17" s="47" t="s">
        <v>38</v>
      </c>
      <c r="B17" s="48">
        <v>800</v>
      </c>
      <c r="C17" s="49" t="s">
        <v>5</v>
      </c>
      <c r="D17" s="49" t="s">
        <v>7</v>
      </c>
      <c r="E17" s="50" t="s">
        <v>52</v>
      </c>
      <c r="F17" s="50" t="s">
        <v>39</v>
      </c>
      <c r="G17" s="51"/>
      <c r="H17" s="51"/>
    </row>
    <row r="18" spans="1:8" s="17" customFormat="1" ht="39.75" customHeight="1">
      <c r="A18" s="18" t="s">
        <v>53</v>
      </c>
      <c r="B18" s="19">
        <v>800</v>
      </c>
      <c r="C18" s="20" t="s">
        <v>5</v>
      </c>
      <c r="D18" s="20" t="s">
        <v>9</v>
      </c>
      <c r="E18" s="21"/>
      <c r="F18" s="21"/>
      <c r="G18" s="63">
        <f>SUM(G19)+G21</f>
        <v>17.4</v>
      </c>
      <c r="H18" s="63">
        <f>SUM(H19)+H21</f>
        <v>17.4</v>
      </c>
    </row>
    <row r="19" spans="1:8" s="5" customFormat="1" ht="63.75">
      <c r="A19" s="22" t="s">
        <v>54</v>
      </c>
      <c r="B19" s="23">
        <v>800</v>
      </c>
      <c r="C19" s="24" t="s">
        <v>5</v>
      </c>
      <c r="D19" s="24" t="s">
        <v>9</v>
      </c>
      <c r="E19" s="25" t="s">
        <v>55</v>
      </c>
      <c r="F19" s="25"/>
      <c r="G19" s="64">
        <f>G20</f>
        <v>1.8</v>
      </c>
      <c r="H19" s="64">
        <f>H20</f>
        <v>1.8</v>
      </c>
    </row>
    <row r="20" spans="1:8" s="5" customFormat="1" ht="51.75" customHeight="1">
      <c r="A20" s="47" t="s">
        <v>38</v>
      </c>
      <c r="B20" s="48">
        <v>800</v>
      </c>
      <c r="C20" s="49" t="s">
        <v>5</v>
      </c>
      <c r="D20" s="49" t="s">
        <v>9</v>
      </c>
      <c r="E20" s="50" t="s">
        <v>55</v>
      </c>
      <c r="F20" s="50" t="s">
        <v>39</v>
      </c>
      <c r="G20" s="65">
        <v>1.8</v>
      </c>
      <c r="H20" s="65">
        <v>1.8</v>
      </c>
    </row>
    <row r="21" spans="1:8" s="5" customFormat="1" ht="68.25" customHeight="1">
      <c r="A21" s="22" t="s">
        <v>56</v>
      </c>
      <c r="B21" s="23">
        <v>800</v>
      </c>
      <c r="C21" s="24" t="s">
        <v>5</v>
      </c>
      <c r="D21" s="24" t="s">
        <v>9</v>
      </c>
      <c r="E21" s="25" t="s">
        <v>57</v>
      </c>
      <c r="F21" s="25"/>
      <c r="G21" s="64">
        <f>G22</f>
        <v>15.6</v>
      </c>
      <c r="H21" s="64">
        <f>H22</f>
        <v>15.6</v>
      </c>
    </row>
    <row r="22" spans="1:8" s="5" customFormat="1" ht="51" customHeight="1">
      <c r="A22" s="47" t="s">
        <v>38</v>
      </c>
      <c r="B22" s="48">
        <v>800</v>
      </c>
      <c r="C22" s="49" t="s">
        <v>5</v>
      </c>
      <c r="D22" s="49" t="s">
        <v>9</v>
      </c>
      <c r="E22" s="50" t="s">
        <v>57</v>
      </c>
      <c r="F22" s="50" t="s">
        <v>39</v>
      </c>
      <c r="G22" s="65">
        <v>15.6</v>
      </c>
      <c r="H22" s="65">
        <v>15.6</v>
      </c>
    </row>
    <row r="23" spans="1:8" ht="38.25">
      <c r="A23" s="18" t="s">
        <v>11</v>
      </c>
      <c r="B23" s="19">
        <v>800</v>
      </c>
      <c r="C23" s="20" t="s">
        <v>5</v>
      </c>
      <c r="D23" s="20" t="s">
        <v>10</v>
      </c>
      <c r="E23" s="21"/>
      <c r="F23" s="21"/>
      <c r="G23" s="63">
        <f>G24+G28+G30</f>
        <v>1759</v>
      </c>
      <c r="H23" s="63">
        <f>H24+H28+H30</f>
        <v>1809</v>
      </c>
    </row>
    <row r="24" spans="1:8" ht="63.75">
      <c r="A24" s="22" t="s">
        <v>58</v>
      </c>
      <c r="B24" s="23">
        <v>800</v>
      </c>
      <c r="C24" s="24" t="s">
        <v>5</v>
      </c>
      <c r="D24" s="24" t="s">
        <v>10</v>
      </c>
      <c r="E24" s="25" t="s">
        <v>59</v>
      </c>
      <c r="F24" s="25"/>
      <c r="G24" s="64">
        <f>G25+G26+G27</f>
        <v>1044</v>
      </c>
      <c r="H24" s="64">
        <f>H25+H26+H27</f>
        <v>1044</v>
      </c>
    </row>
    <row r="25" spans="1:8" s="52" customFormat="1" ht="51">
      <c r="A25" s="47" t="s">
        <v>38</v>
      </c>
      <c r="B25" s="48">
        <v>800</v>
      </c>
      <c r="C25" s="49" t="s">
        <v>5</v>
      </c>
      <c r="D25" s="49" t="s">
        <v>10</v>
      </c>
      <c r="E25" s="50" t="s">
        <v>59</v>
      </c>
      <c r="F25" s="50" t="s">
        <v>39</v>
      </c>
      <c r="G25" s="65">
        <v>618</v>
      </c>
      <c r="H25" s="65">
        <v>618</v>
      </c>
    </row>
    <row r="26" spans="1:8" s="52" customFormat="1" ht="25.5">
      <c r="A26" s="47" t="s">
        <v>40</v>
      </c>
      <c r="B26" s="50" t="s">
        <v>23</v>
      </c>
      <c r="C26" s="49" t="s">
        <v>5</v>
      </c>
      <c r="D26" s="66" t="s">
        <v>10</v>
      </c>
      <c r="E26" s="50" t="s">
        <v>59</v>
      </c>
      <c r="F26" s="50" t="s">
        <v>41</v>
      </c>
      <c r="G26" s="65">
        <v>280</v>
      </c>
      <c r="H26" s="65">
        <v>280</v>
      </c>
    </row>
    <row r="27" spans="1:8" s="52" customFormat="1" ht="12.75">
      <c r="A27" s="53" t="s">
        <v>42</v>
      </c>
      <c r="B27" s="50" t="s">
        <v>23</v>
      </c>
      <c r="C27" s="49" t="s">
        <v>5</v>
      </c>
      <c r="D27" s="66" t="s">
        <v>10</v>
      </c>
      <c r="E27" s="50" t="s">
        <v>59</v>
      </c>
      <c r="F27" s="50" t="s">
        <v>23</v>
      </c>
      <c r="G27" s="65">
        <v>146</v>
      </c>
      <c r="H27" s="65">
        <v>146</v>
      </c>
    </row>
    <row r="28" spans="1:8" ht="64.5" customHeight="1">
      <c r="A28" s="22" t="s">
        <v>60</v>
      </c>
      <c r="B28" s="23">
        <v>800</v>
      </c>
      <c r="C28" s="24" t="s">
        <v>5</v>
      </c>
      <c r="D28" s="24" t="s">
        <v>10</v>
      </c>
      <c r="E28" s="25" t="s">
        <v>61</v>
      </c>
      <c r="F28" s="25"/>
      <c r="G28" s="64">
        <f>G29</f>
        <v>365</v>
      </c>
      <c r="H28" s="64">
        <f>H29</f>
        <v>365</v>
      </c>
    </row>
    <row r="29" spans="1:8" ht="24.75" customHeight="1">
      <c r="A29" s="47" t="s">
        <v>38</v>
      </c>
      <c r="B29" s="48">
        <v>800</v>
      </c>
      <c r="C29" s="49" t="s">
        <v>5</v>
      </c>
      <c r="D29" s="49" t="s">
        <v>10</v>
      </c>
      <c r="E29" s="50" t="s">
        <v>61</v>
      </c>
      <c r="F29" s="50" t="s">
        <v>39</v>
      </c>
      <c r="G29" s="65">
        <v>365</v>
      </c>
      <c r="H29" s="65">
        <v>365</v>
      </c>
    </row>
    <row r="30" spans="1:8" s="5" customFormat="1" ht="51">
      <c r="A30" s="22" t="s">
        <v>62</v>
      </c>
      <c r="B30" s="23">
        <v>800</v>
      </c>
      <c r="C30" s="24" t="s">
        <v>5</v>
      </c>
      <c r="D30" s="24" t="s">
        <v>10</v>
      </c>
      <c r="E30" s="25" t="s">
        <v>63</v>
      </c>
      <c r="F30" s="25"/>
      <c r="G30" s="64">
        <f>G31</f>
        <v>350</v>
      </c>
      <c r="H30" s="64">
        <f>H31</f>
        <v>400</v>
      </c>
    </row>
    <row r="31" spans="1:8" s="52" customFormat="1" ht="12.75">
      <c r="A31" s="53" t="s">
        <v>43</v>
      </c>
      <c r="B31" s="48">
        <v>800</v>
      </c>
      <c r="C31" s="49" t="s">
        <v>5</v>
      </c>
      <c r="D31" s="49" t="s">
        <v>10</v>
      </c>
      <c r="E31" s="50" t="s">
        <v>63</v>
      </c>
      <c r="F31" s="50" t="s">
        <v>44</v>
      </c>
      <c r="G31" s="65">
        <v>350</v>
      </c>
      <c r="H31" s="65">
        <v>400</v>
      </c>
    </row>
    <row r="32" spans="1:8" ht="26.25" customHeight="1" hidden="1">
      <c r="A32" s="27" t="s">
        <v>29</v>
      </c>
      <c r="B32" s="21" t="s">
        <v>23</v>
      </c>
      <c r="C32" s="20" t="s">
        <v>5</v>
      </c>
      <c r="D32" s="20" t="s">
        <v>30</v>
      </c>
      <c r="E32" s="21"/>
      <c r="F32" s="21"/>
      <c r="G32" s="63">
        <f>G33</f>
        <v>0</v>
      </c>
      <c r="H32" s="63">
        <f>H33</f>
        <v>0</v>
      </c>
    </row>
    <row r="33" spans="1:8" ht="51" hidden="1">
      <c r="A33" s="26" t="s">
        <v>64</v>
      </c>
      <c r="B33" s="25" t="s">
        <v>23</v>
      </c>
      <c r="C33" s="24" t="s">
        <v>5</v>
      </c>
      <c r="D33" s="24" t="s">
        <v>30</v>
      </c>
      <c r="E33" s="25" t="s">
        <v>65</v>
      </c>
      <c r="F33" s="25"/>
      <c r="G33" s="64">
        <f>G34</f>
        <v>0</v>
      </c>
      <c r="H33" s="64">
        <f>H34</f>
        <v>0</v>
      </c>
    </row>
    <row r="34" spans="1:8" s="52" customFormat="1" ht="12.75" hidden="1">
      <c r="A34" s="53" t="s">
        <v>45</v>
      </c>
      <c r="B34" s="50" t="s">
        <v>23</v>
      </c>
      <c r="C34" s="49" t="s">
        <v>5</v>
      </c>
      <c r="D34" s="49" t="s">
        <v>30</v>
      </c>
      <c r="E34" s="50" t="s">
        <v>65</v>
      </c>
      <c r="F34" s="50" t="s">
        <v>46</v>
      </c>
      <c r="G34" s="65"/>
      <c r="H34" s="65"/>
    </row>
    <row r="35" spans="1:8" s="52" customFormat="1" ht="12.75" hidden="1">
      <c r="A35" s="27" t="s">
        <v>66</v>
      </c>
      <c r="B35" s="21" t="s">
        <v>23</v>
      </c>
      <c r="C35" s="20" t="s">
        <v>5</v>
      </c>
      <c r="D35" s="20" t="s">
        <v>67</v>
      </c>
      <c r="E35" s="21"/>
      <c r="F35" s="21"/>
      <c r="G35" s="63">
        <f>G36+G38</f>
        <v>0</v>
      </c>
      <c r="H35" s="63">
        <f>H36+H38</f>
        <v>0</v>
      </c>
    </row>
    <row r="36" spans="1:8" s="52" customFormat="1" ht="39" customHeight="1" hidden="1">
      <c r="A36" s="26" t="s">
        <v>68</v>
      </c>
      <c r="B36" s="25" t="s">
        <v>23</v>
      </c>
      <c r="C36" s="24" t="s">
        <v>5</v>
      </c>
      <c r="D36" s="24" t="s">
        <v>67</v>
      </c>
      <c r="E36" s="25" t="s">
        <v>69</v>
      </c>
      <c r="F36" s="25"/>
      <c r="G36" s="64">
        <f>G37</f>
        <v>0</v>
      </c>
      <c r="H36" s="64">
        <f>H37</f>
        <v>0</v>
      </c>
    </row>
    <row r="37" spans="1:8" s="52" customFormat="1" ht="25.5" hidden="1">
      <c r="A37" s="47" t="s">
        <v>40</v>
      </c>
      <c r="B37" s="50" t="s">
        <v>23</v>
      </c>
      <c r="C37" s="49" t="s">
        <v>5</v>
      </c>
      <c r="D37" s="49" t="s">
        <v>67</v>
      </c>
      <c r="E37" s="50" t="s">
        <v>69</v>
      </c>
      <c r="F37" s="50" t="s">
        <v>41</v>
      </c>
      <c r="G37" s="65"/>
      <c r="H37" s="65"/>
    </row>
    <row r="38" spans="1:8" s="52" customFormat="1" ht="51" hidden="1">
      <c r="A38" s="26" t="s">
        <v>70</v>
      </c>
      <c r="B38" s="25" t="s">
        <v>23</v>
      </c>
      <c r="C38" s="24" t="s">
        <v>5</v>
      </c>
      <c r="D38" s="24" t="s">
        <v>67</v>
      </c>
      <c r="E38" s="25" t="s">
        <v>71</v>
      </c>
      <c r="F38" s="25"/>
      <c r="G38" s="64">
        <f>G39</f>
        <v>0</v>
      </c>
      <c r="H38" s="64">
        <f>H39</f>
        <v>0</v>
      </c>
    </row>
    <row r="39" spans="1:8" s="52" customFormat="1" ht="25.5" hidden="1">
      <c r="A39" s="47" t="s">
        <v>40</v>
      </c>
      <c r="B39" s="50" t="s">
        <v>23</v>
      </c>
      <c r="C39" s="49" t="s">
        <v>5</v>
      </c>
      <c r="D39" s="49" t="s">
        <v>67</v>
      </c>
      <c r="E39" s="50" t="s">
        <v>72</v>
      </c>
      <c r="F39" s="50" t="s">
        <v>41</v>
      </c>
      <c r="G39" s="65"/>
      <c r="H39" s="65"/>
    </row>
    <row r="40" spans="1:8" s="29" customFormat="1" ht="12.75">
      <c r="A40" s="18" t="s">
        <v>35</v>
      </c>
      <c r="B40" s="19">
        <v>800</v>
      </c>
      <c r="C40" s="20" t="s">
        <v>5</v>
      </c>
      <c r="D40" s="20" t="s">
        <v>36</v>
      </c>
      <c r="E40" s="21"/>
      <c r="F40" s="21"/>
      <c r="G40" s="63">
        <f>G41</f>
        <v>30</v>
      </c>
      <c r="H40" s="63">
        <f>H41</f>
        <v>35</v>
      </c>
    </row>
    <row r="41" spans="1:8" s="42" customFormat="1" ht="63.75">
      <c r="A41" s="38" t="s">
        <v>73</v>
      </c>
      <c r="B41" s="39">
        <v>800</v>
      </c>
      <c r="C41" s="40" t="s">
        <v>5</v>
      </c>
      <c r="D41" s="40" t="s">
        <v>36</v>
      </c>
      <c r="E41" s="41" t="s">
        <v>74</v>
      </c>
      <c r="F41" s="41"/>
      <c r="G41" s="67">
        <f>G42</f>
        <v>30</v>
      </c>
      <c r="H41" s="67">
        <f>H42</f>
        <v>35</v>
      </c>
    </row>
    <row r="42" spans="1:8" s="71" customFormat="1" ht="25.5">
      <c r="A42" s="47" t="s">
        <v>40</v>
      </c>
      <c r="B42" s="68">
        <v>800</v>
      </c>
      <c r="C42" s="49" t="s">
        <v>5</v>
      </c>
      <c r="D42" s="49" t="s">
        <v>36</v>
      </c>
      <c r="E42" s="50" t="s">
        <v>74</v>
      </c>
      <c r="F42" s="50" t="s">
        <v>41</v>
      </c>
      <c r="G42" s="69">
        <v>30</v>
      </c>
      <c r="H42" s="69">
        <v>35</v>
      </c>
    </row>
    <row r="43" spans="1:8" ht="15.75">
      <c r="A43" s="30" t="s">
        <v>13</v>
      </c>
      <c r="B43" s="16" t="s">
        <v>23</v>
      </c>
      <c r="C43" s="14" t="s">
        <v>7</v>
      </c>
      <c r="D43" s="15"/>
      <c r="E43" s="31"/>
      <c r="F43" s="31"/>
      <c r="G43" s="72">
        <f>SUM(G44)</f>
        <v>168.6</v>
      </c>
      <c r="H43" s="72">
        <f>SUM(H44)</f>
        <v>161.20000000000002</v>
      </c>
    </row>
    <row r="44" spans="1:8" ht="12.75">
      <c r="A44" s="18" t="s">
        <v>14</v>
      </c>
      <c r="B44" s="19">
        <v>800</v>
      </c>
      <c r="C44" s="20" t="s">
        <v>7</v>
      </c>
      <c r="D44" s="20" t="s">
        <v>9</v>
      </c>
      <c r="E44" s="21"/>
      <c r="F44" s="21"/>
      <c r="G44" s="63">
        <f>SUM(G45)</f>
        <v>168.6</v>
      </c>
      <c r="H44" s="63">
        <f>SUM(H45)</f>
        <v>161.20000000000002</v>
      </c>
    </row>
    <row r="45" spans="1:8" ht="55.5" customHeight="1">
      <c r="A45" s="32" t="s">
        <v>75</v>
      </c>
      <c r="B45" s="33">
        <v>800</v>
      </c>
      <c r="C45" s="24" t="s">
        <v>7</v>
      </c>
      <c r="D45" s="24" t="s">
        <v>9</v>
      </c>
      <c r="E45" s="25" t="s">
        <v>76</v>
      </c>
      <c r="F45" s="25"/>
      <c r="G45" s="73">
        <f>G46+G47</f>
        <v>168.6</v>
      </c>
      <c r="H45" s="73">
        <f>H46+H47</f>
        <v>161.20000000000002</v>
      </c>
    </row>
    <row r="46" spans="1:8" ht="51">
      <c r="A46" s="47" t="s">
        <v>38</v>
      </c>
      <c r="B46" s="74">
        <v>800</v>
      </c>
      <c r="C46" s="49" t="s">
        <v>7</v>
      </c>
      <c r="D46" s="49" t="s">
        <v>9</v>
      </c>
      <c r="E46" s="50" t="s">
        <v>76</v>
      </c>
      <c r="F46" s="50" t="s">
        <v>39</v>
      </c>
      <c r="G46" s="69">
        <v>141.7</v>
      </c>
      <c r="H46" s="69">
        <v>134.9</v>
      </c>
    </row>
    <row r="47" spans="1:8" s="52" customFormat="1" ht="25.5">
      <c r="A47" s="47" t="s">
        <v>40</v>
      </c>
      <c r="B47" s="74">
        <v>800</v>
      </c>
      <c r="C47" s="49" t="s">
        <v>7</v>
      </c>
      <c r="D47" s="49" t="s">
        <v>9</v>
      </c>
      <c r="E47" s="50" t="s">
        <v>76</v>
      </c>
      <c r="F47" s="50" t="s">
        <v>41</v>
      </c>
      <c r="G47" s="69">
        <v>26.9</v>
      </c>
      <c r="H47" s="69">
        <v>26.3</v>
      </c>
    </row>
    <row r="48" spans="1:8" ht="31.5">
      <c r="A48" s="30" t="s">
        <v>15</v>
      </c>
      <c r="B48" s="16" t="s">
        <v>23</v>
      </c>
      <c r="C48" s="14" t="s">
        <v>9</v>
      </c>
      <c r="D48" s="15"/>
      <c r="E48" s="31"/>
      <c r="F48" s="31"/>
      <c r="G48" s="61">
        <f>SUM(G49)</f>
        <v>195</v>
      </c>
      <c r="H48" s="61">
        <f>SUM(H49)</f>
        <v>200</v>
      </c>
    </row>
    <row r="49" spans="1:8" ht="12.75">
      <c r="A49" s="27" t="s">
        <v>114</v>
      </c>
      <c r="B49" s="21" t="s">
        <v>23</v>
      </c>
      <c r="C49" s="20" t="s">
        <v>9</v>
      </c>
      <c r="D49" s="21" t="s">
        <v>26</v>
      </c>
      <c r="E49" s="21"/>
      <c r="F49" s="21"/>
      <c r="G49" s="63">
        <f>G50</f>
        <v>195</v>
      </c>
      <c r="H49" s="63">
        <f>H50</f>
        <v>200</v>
      </c>
    </row>
    <row r="50" spans="1:8" ht="65.25" customHeight="1">
      <c r="A50" s="22" t="s">
        <v>77</v>
      </c>
      <c r="B50" s="23">
        <v>800</v>
      </c>
      <c r="C50" s="24" t="s">
        <v>9</v>
      </c>
      <c r="D50" s="25" t="s">
        <v>26</v>
      </c>
      <c r="E50" s="25" t="s">
        <v>78</v>
      </c>
      <c r="F50" s="25"/>
      <c r="G50" s="73">
        <f>G51</f>
        <v>195</v>
      </c>
      <c r="H50" s="73">
        <f>H51</f>
        <v>200</v>
      </c>
    </row>
    <row r="51" spans="1:8" s="52" customFormat="1" ht="26.25" customHeight="1">
      <c r="A51" s="47" t="s">
        <v>40</v>
      </c>
      <c r="B51" s="48">
        <v>800</v>
      </c>
      <c r="C51" s="49" t="s">
        <v>9</v>
      </c>
      <c r="D51" s="50" t="s">
        <v>26</v>
      </c>
      <c r="E51" s="50" t="s">
        <v>78</v>
      </c>
      <c r="F51" s="50" t="s">
        <v>41</v>
      </c>
      <c r="G51" s="69">
        <v>195</v>
      </c>
      <c r="H51" s="69">
        <v>200</v>
      </c>
    </row>
    <row r="52" spans="1:8" ht="15.75">
      <c r="A52" s="56" t="s">
        <v>47</v>
      </c>
      <c r="B52" s="13">
        <v>800</v>
      </c>
      <c r="C52" s="14" t="s">
        <v>10</v>
      </c>
      <c r="D52" s="16"/>
      <c r="E52" s="16"/>
      <c r="F52" s="16"/>
      <c r="G52" s="61">
        <f>G53+G56</f>
        <v>4055</v>
      </c>
      <c r="H52" s="61">
        <f>H53+H56</f>
        <v>3616</v>
      </c>
    </row>
    <row r="53" spans="1:8" s="57" customFormat="1" ht="12.75">
      <c r="A53" s="27" t="s">
        <v>48</v>
      </c>
      <c r="B53" s="19">
        <v>800</v>
      </c>
      <c r="C53" s="20" t="s">
        <v>10</v>
      </c>
      <c r="D53" s="21" t="s">
        <v>49</v>
      </c>
      <c r="E53" s="21"/>
      <c r="F53" s="21"/>
      <c r="G53" s="63">
        <f>G54</f>
        <v>3055</v>
      </c>
      <c r="H53" s="63">
        <f>H54</f>
        <v>2616</v>
      </c>
    </row>
    <row r="54" spans="1:8" s="5" customFormat="1" ht="51">
      <c r="A54" s="26" t="s">
        <v>79</v>
      </c>
      <c r="B54" s="23">
        <v>800</v>
      </c>
      <c r="C54" s="24" t="s">
        <v>10</v>
      </c>
      <c r="D54" s="25" t="s">
        <v>49</v>
      </c>
      <c r="E54" s="43" t="s">
        <v>80</v>
      </c>
      <c r="F54" s="25"/>
      <c r="G54" s="73">
        <f>G55</f>
        <v>3055</v>
      </c>
      <c r="H54" s="73">
        <f>H55</f>
        <v>2616</v>
      </c>
    </row>
    <row r="55" spans="1:8" s="52" customFormat="1" ht="12.75">
      <c r="A55" s="53" t="s">
        <v>45</v>
      </c>
      <c r="B55" s="48">
        <v>800</v>
      </c>
      <c r="C55" s="49" t="s">
        <v>10</v>
      </c>
      <c r="D55" s="50" t="s">
        <v>49</v>
      </c>
      <c r="E55" s="58" t="s">
        <v>80</v>
      </c>
      <c r="F55" s="50" t="s">
        <v>46</v>
      </c>
      <c r="G55" s="69">
        <v>3055</v>
      </c>
      <c r="H55" s="69">
        <v>2616</v>
      </c>
    </row>
    <row r="56" spans="1:8" s="57" customFormat="1" ht="12.75">
      <c r="A56" s="75" t="s">
        <v>81</v>
      </c>
      <c r="B56" s="19">
        <v>800</v>
      </c>
      <c r="C56" s="20" t="s">
        <v>10</v>
      </c>
      <c r="D56" s="21" t="s">
        <v>82</v>
      </c>
      <c r="E56" s="21"/>
      <c r="F56" s="21"/>
      <c r="G56" s="63">
        <f>G57</f>
        <v>1000</v>
      </c>
      <c r="H56" s="63">
        <f>H57</f>
        <v>1000</v>
      </c>
    </row>
    <row r="57" spans="1:8" s="5" customFormat="1" ht="63.75">
      <c r="A57" s="26" t="s">
        <v>83</v>
      </c>
      <c r="B57" s="23">
        <v>800</v>
      </c>
      <c r="C57" s="24" t="s">
        <v>10</v>
      </c>
      <c r="D57" s="25" t="s">
        <v>82</v>
      </c>
      <c r="E57" s="25" t="s">
        <v>84</v>
      </c>
      <c r="F57" s="25"/>
      <c r="G57" s="73">
        <f>G58</f>
        <v>1000</v>
      </c>
      <c r="H57" s="73">
        <f>H58</f>
        <v>1000</v>
      </c>
    </row>
    <row r="58" spans="1:8" s="52" customFormat="1" ht="12.75">
      <c r="A58" s="53" t="s">
        <v>45</v>
      </c>
      <c r="B58" s="48">
        <v>800</v>
      </c>
      <c r="C58" s="49" t="s">
        <v>10</v>
      </c>
      <c r="D58" s="50" t="s">
        <v>82</v>
      </c>
      <c r="E58" s="50" t="s">
        <v>84</v>
      </c>
      <c r="F58" s="50" t="s">
        <v>46</v>
      </c>
      <c r="G58" s="69">
        <v>1000</v>
      </c>
      <c r="H58" s="69">
        <v>1000</v>
      </c>
    </row>
    <row r="59" spans="1:8" ht="15.75">
      <c r="A59" s="30" t="s">
        <v>16</v>
      </c>
      <c r="B59" s="16" t="s">
        <v>23</v>
      </c>
      <c r="C59" s="14" t="s">
        <v>12</v>
      </c>
      <c r="D59" s="15"/>
      <c r="E59" s="16"/>
      <c r="F59" s="16"/>
      <c r="G59" s="61">
        <f>SUM(G68+G60+G63)</f>
        <v>12770.1</v>
      </c>
      <c r="H59" s="61">
        <f>SUM(H68+H60+H63)</f>
        <v>13337.1</v>
      </c>
    </row>
    <row r="60" spans="1:8" ht="13.5" customHeight="1">
      <c r="A60" s="27" t="s">
        <v>31</v>
      </c>
      <c r="B60" s="21" t="s">
        <v>23</v>
      </c>
      <c r="C60" s="20" t="s">
        <v>12</v>
      </c>
      <c r="D60" s="20" t="s">
        <v>5</v>
      </c>
      <c r="E60" s="21"/>
      <c r="F60" s="21"/>
      <c r="G60" s="63">
        <f>G61</f>
        <v>224</v>
      </c>
      <c r="H60" s="63">
        <f>H61</f>
        <v>224</v>
      </c>
    </row>
    <row r="61" spans="1:8" ht="67.5" customHeight="1">
      <c r="A61" s="26" t="s">
        <v>85</v>
      </c>
      <c r="B61" s="25" t="s">
        <v>23</v>
      </c>
      <c r="C61" s="24" t="s">
        <v>12</v>
      </c>
      <c r="D61" s="24" t="s">
        <v>5</v>
      </c>
      <c r="E61" s="25" t="s">
        <v>86</v>
      </c>
      <c r="F61" s="25"/>
      <c r="G61" s="73">
        <f>G62</f>
        <v>224</v>
      </c>
      <c r="H61" s="73">
        <f>H62</f>
        <v>224</v>
      </c>
    </row>
    <row r="62" spans="1:8" ht="13.5" customHeight="1">
      <c r="A62" s="53" t="s">
        <v>42</v>
      </c>
      <c r="B62" s="50" t="s">
        <v>23</v>
      </c>
      <c r="C62" s="49" t="s">
        <v>12</v>
      </c>
      <c r="D62" s="49" t="s">
        <v>5</v>
      </c>
      <c r="E62" s="50" t="s">
        <v>86</v>
      </c>
      <c r="F62" s="50" t="s">
        <v>23</v>
      </c>
      <c r="G62" s="69">
        <v>224</v>
      </c>
      <c r="H62" s="69">
        <v>224</v>
      </c>
    </row>
    <row r="63" spans="1:8" ht="13.5" customHeight="1">
      <c r="A63" s="27" t="s">
        <v>32</v>
      </c>
      <c r="B63" s="21" t="s">
        <v>23</v>
      </c>
      <c r="C63" s="20" t="s">
        <v>12</v>
      </c>
      <c r="D63" s="20" t="s">
        <v>7</v>
      </c>
      <c r="E63" s="21"/>
      <c r="F63" s="21"/>
      <c r="G63" s="63">
        <f>G64+G66</f>
        <v>321</v>
      </c>
      <c r="H63" s="63">
        <f>H64+H66</f>
        <v>321</v>
      </c>
    </row>
    <row r="64" spans="1:8" ht="51">
      <c r="A64" s="26" t="s">
        <v>87</v>
      </c>
      <c r="B64" s="25" t="s">
        <v>23</v>
      </c>
      <c r="C64" s="24" t="s">
        <v>12</v>
      </c>
      <c r="D64" s="24" t="s">
        <v>7</v>
      </c>
      <c r="E64" s="25" t="s">
        <v>88</v>
      </c>
      <c r="F64" s="25"/>
      <c r="G64" s="73">
        <f>G65</f>
        <v>321</v>
      </c>
      <c r="H64" s="73">
        <f>H65</f>
        <v>321</v>
      </c>
    </row>
    <row r="65" spans="1:8" s="52" customFormat="1" ht="12.75">
      <c r="A65" s="53" t="s">
        <v>45</v>
      </c>
      <c r="B65" s="50" t="s">
        <v>23</v>
      </c>
      <c r="C65" s="49" t="s">
        <v>12</v>
      </c>
      <c r="D65" s="49" t="s">
        <v>7</v>
      </c>
      <c r="E65" s="50" t="s">
        <v>88</v>
      </c>
      <c r="F65" s="50" t="s">
        <v>46</v>
      </c>
      <c r="G65" s="69">
        <v>321</v>
      </c>
      <c r="H65" s="69">
        <v>321</v>
      </c>
    </row>
    <row r="66" spans="1:8" s="52" customFormat="1" ht="51" hidden="1">
      <c r="A66" s="26" t="s">
        <v>89</v>
      </c>
      <c r="B66" s="25" t="s">
        <v>23</v>
      </c>
      <c r="C66" s="24" t="s">
        <v>12</v>
      </c>
      <c r="D66" s="24" t="s">
        <v>7</v>
      </c>
      <c r="E66" s="25" t="s">
        <v>90</v>
      </c>
      <c r="F66" s="25"/>
      <c r="G66" s="73">
        <f>G67</f>
        <v>0</v>
      </c>
      <c r="H66" s="73">
        <f>H67</f>
        <v>0</v>
      </c>
    </row>
    <row r="67" spans="1:8" s="52" customFormat="1" ht="12.75" hidden="1">
      <c r="A67" s="53" t="s">
        <v>45</v>
      </c>
      <c r="B67" s="50" t="s">
        <v>23</v>
      </c>
      <c r="C67" s="49" t="s">
        <v>12</v>
      </c>
      <c r="D67" s="49" t="s">
        <v>7</v>
      </c>
      <c r="E67" s="50" t="s">
        <v>90</v>
      </c>
      <c r="F67" s="50" t="s">
        <v>46</v>
      </c>
      <c r="G67" s="69"/>
      <c r="H67" s="69"/>
    </row>
    <row r="68" spans="1:8" ht="12.75">
      <c r="A68" s="27" t="s">
        <v>17</v>
      </c>
      <c r="B68" s="21" t="s">
        <v>23</v>
      </c>
      <c r="C68" s="20" t="s">
        <v>12</v>
      </c>
      <c r="D68" s="20" t="s">
        <v>9</v>
      </c>
      <c r="E68" s="21"/>
      <c r="F68" s="21"/>
      <c r="G68" s="63">
        <f>SUM(G71+G73+G75+G77)+G79+G69</f>
        <v>12225.1</v>
      </c>
      <c r="H68" s="63">
        <f>SUM(H71+H73+H75+H77)+H79+H69</f>
        <v>12792.1</v>
      </c>
    </row>
    <row r="69" spans="1:8" s="29" customFormat="1" ht="89.25" hidden="1">
      <c r="A69" s="76" t="s">
        <v>91</v>
      </c>
      <c r="B69" s="43" t="s">
        <v>23</v>
      </c>
      <c r="C69" s="59" t="s">
        <v>12</v>
      </c>
      <c r="D69" s="59" t="s">
        <v>9</v>
      </c>
      <c r="E69" s="43" t="s">
        <v>92</v>
      </c>
      <c r="F69" s="43"/>
      <c r="G69" s="54">
        <f>G70</f>
        <v>0</v>
      </c>
      <c r="H69" s="54">
        <f>H70</f>
        <v>0</v>
      </c>
    </row>
    <row r="70" spans="1:8" s="29" customFormat="1" ht="25.5" hidden="1">
      <c r="A70" s="77" t="s">
        <v>40</v>
      </c>
      <c r="B70" s="58" t="s">
        <v>23</v>
      </c>
      <c r="C70" s="78" t="s">
        <v>12</v>
      </c>
      <c r="D70" s="78" t="s">
        <v>9</v>
      </c>
      <c r="E70" s="58" t="s">
        <v>92</v>
      </c>
      <c r="F70" s="58" t="s">
        <v>41</v>
      </c>
      <c r="G70" s="55"/>
      <c r="H70" s="55"/>
    </row>
    <row r="71" spans="1:8" ht="38.25">
      <c r="A71" s="28" t="s">
        <v>93</v>
      </c>
      <c r="B71" s="25" t="s">
        <v>23</v>
      </c>
      <c r="C71" s="24" t="s">
        <v>12</v>
      </c>
      <c r="D71" s="24" t="s">
        <v>9</v>
      </c>
      <c r="E71" s="25" t="s">
        <v>94</v>
      </c>
      <c r="F71" s="25"/>
      <c r="G71" s="73">
        <f>G72</f>
        <v>3000</v>
      </c>
      <c r="H71" s="73">
        <f>H72</f>
        <v>3000</v>
      </c>
    </row>
    <row r="72" spans="1:8" ht="25.5">
      <c r="A72" s="47" t="s">
        <v>40</v>
      </c>
      <c r="B72" s="50" t="s">
        <v>23</v>
      </c>
      <c r="C72" s="49" t="s">
        <v>12</v>
      </c>
      <c r="D72" s="49" t="s">
        <v>9</v>
      </c>
      <c r="E72" s="50" t="s">
        <v>94</v>
      </c>
      <c r="F72" s="50" t="s">
        <v>41</v>
      </c>
      <c r="G72" s="69">
        <v>3000</v>
      </c>
      <c r="H72" s="69">
        <v>3000</v>
      </c>
    </row>
    <row r="73" spans="1:8" ht="38.25">
      <c r="A73" s="28" t="s">
        <v>95</v>
      </c>
      <c r="B73" s="25" t="s">
        <v>23</v>
      </c>
      <c r="C73" s="24" t="s">
        <v>12</v>
      </c>
      <c r="D73" s="24" t="s">
        <v>9</v>
      </c>
      <c r="E73" s="25" t="s">
        <v>96</v>
      </c>
      <c r="F73" s="25"/>
      <c r="G73" s="73">
        <f>G74</f>
        <v>700</v>
      </c>
      <c r="H73" s="73">
        <f>H74</f>
        <v>700</v>
      </c>
    </row>
    <row r="74" spans="1:8" s="52" customFormat="1" ht="25.5">
      <c r="A74" s="47" t="s">
        <v>40</v>
      </c>
      <c r="B74" s="50" t="s">
        <v>23</v>
      </c>
      <c r="C74" s="49" t="s">
        <v>12</v>
      </c>
      <c r="D74" s="49" t="s">
        <v>9</v>
      </c>
      <c r="E74" s="50" t="s">
        <v>96</v>
      </c>
      <c r="F74" s="50" t="s">
        <v>41</v>
      </c>
      <c r="G74" s="69">
        <v>700</v>
      </c>
      <c r="H74" s="69">
        <v>700</v>
      </c>
    </row>
    <row r="75" spans="1:8" ht="51">
      <c r="A75" s="28" t="s">
        <v>97</v>
      </c>
      <c r="B75" s="25" t="s">
        <v>23</v>
      </c>
      <c r="C75" s="24" t="s">
        <v>12</v>
      </c>
      <c r="D75" s="24" t="s">
        <v>9</v>
      </c>
      <c r="E75" s="25" t="s">
        <v>98</v>
      </c>
      <c r="F75" s="25"/>
      <c r="G75" s="73">
        <f>G76</f>
        <v>3200</v>
      </c>
      <c r="H75" s="73">
        <f>H76</f>
        <v>3500</v>
      </c>
    </row>
    <row r="76" spans="1:8" s="52" customFormat="1" ht="25.5">
      <c r="A76" s="47" t="s">
        <v>40</v>
      </c>
      <c r="B76" s="50" t="s">
        <v>23</v>
      </c>
      <c r="C76" s="49" t="s">
        <v>12</v>
      </c>
      <c r="D76" s="49" t="s">
        <v>9</v>
      </c>
      <c r="E76" s="50" t="s">
        <v>98</v>
      </c>
      <c r="F76" s="50" t="s">
        <v>41</v>
      </c>
      <c r="G76" s="69">
        <v>3200</v>
      </c>
      <c r="H76" s="69">
        <v>3500</v>
      </c>
    </row>
    <row r="77" spans="1:8" ht="51">
      <c r="A77" s="28" t="s">
        <v>99</v>
      </c>
      <c r="B77" s="25" t="s">
        <v>23</v>
      </c>
      <c r="C77" s="24" t="s">
        <v>12</v>
      </c>
      <c r="D77" s="24" t="s">
        <v>9</v>
      </c>
      <c r="E77" s="25" t="s">
        <v>100</v>
      </c>
      <c r="F77" s="25"/>
      <c r="G77" s="73">
        <f>G78</f>
        <v>5325.1</v>
      </c>
      <c r="H77" s="73">
        <f>H78</f>
        <v>5592.1</v>
      </c>
    </row>
    <row r="78" spans="1:8" ht="25.5">
      <c r="A78" s="47" t="s">
        <v>40</v>
      </c>
      <c r="B78" s="50" t="s">
        <v>23</v>
      </c>
      <c r="C78" s="49" t="s">
        <v>12</v>
      </c>
      <c r="D78" s="49" t="s">
        <v>9</v>
      </c>
      <c r="E78" s="50" t="s">
        <v>100</v>
      </c>
      <c r="F78" s="50" t="s">
        <v>41</v>
      </c>
      <c r="G78" s="69">
        <v>5325.1</v>
      </c>
      <c r="H78" s="69">
        <v>5592.1</v>
      </c>
    </row>
    <row r="79" spans="1:8" s="5" customFormat="1" ht="51" hidden="1">
      <c r="A79" s="79" t="s">
        <v>101</v>
      </c>
      <c r="B79" s="25" t="s">
        <v>23</v>
      </c>
      <c r="C79" s="24" t="s">
        <v>12</v>
      </c>
      <c r="D79" s="24" t="s">
        <v>9</v>
      </c>
      <c r="E79" s="25" t="s">
        <v>102</v>
      </c>
      <c r="F79" s="25"/>
      <c r="G79" s="73">
        <f>G80</f>
        <v>0</v>
      </c>
      <c r="H79" s="73">
        <f>H80</f>
        <v>0</v>
      </c>
    </row>
    <row r="80" spans="1:8" s="52" customFormat="1" ht="25.5" hidden="1">
      <c r="A80" s="47" t="s">
        <v>40</v>
      </c>
      <c r="B80" s="50" t="s">
        <v>23</v>
      </c>
      <c r="C80" s="49" t="s">
        <v>12</v>
      </c>
      <c r="D80" s="49" t="s">
        <v>9</v>
      </c>
      <c r="E80" s="50" t="s">
        <v>102</v>
      </c>
      <c r="F80" s="50" t="s">
        <v>41</v>
      </c>
      <c r="G80" s="69"/>
      <c r="H80" s="69"/>
    </row>
    <row r="81" spans="1:8" s="80" customFormat="1" ht="15.75">
      <c r="A81" s="56" t="s">
        <v>103</v>
      </c>
      <c r="B81" s="16" t="s">
        <v>23</v>
      </c>
      <c r="C81" s="14" t="s">
        <v>104</v>
      </c>
      <c r="D81" s="14"/>
      <c r="E81" s="16"/>
      <c r="F81" s="16"/>
      <c r="G81" s="61">
        <f aca="true" t="shared" si="0" ref="G81:H83">G82</f>
        <v>500</v>
      </c>
      <c r="H81" s="61">
        <f t="shared" si="0"/>
        <v>600</v>
      </c>
    </row>
    <row r="82" spans="1:8" s="57" customFormat="1" ht="12.75">
      <c r="A82" s="81" t="s">
        <v>105</v>
      </c>
      <c r="B82" s="21" t="s">
        <v>23</v>
      </c>
      <c r="C82" s="20" t="s">
        <v>104</v>
      </c>
      <c r="D82" s="20" t="s">
        <v>5</v>
      </c>
      <c r="E82" s="21"/>
      <c r="F82" s="21"/>
      <c r="G82" s="63">
        <f t="shared" si="0"/>
        <v>500</v>
      </c>
      <c r="H82" s="63">
        <f t="shared" si="0"/>
        <v>600</v>
      </c>
    </row>
    <row r="83" spans="1:8" s="5" customFormat="1" ht="51">
      <c r="A83" s="26" t="s">
        <v>106</v>
      </c>
      <c r="B83" s="25" t="s">
        <v>23</v>
      </c>
      <c r="C83" s="24" t="s">
        <v>104</v>
      </c>
      <c r="D83" s="24" t="s">
        <v>5</v>
      </c>
      <c r="E83" s="25" t="s">
        <v>107</v>
      </c>
      <c r="F83" s="25"/>
      <c r="G83" s="73">
        <f t="shared" si="0"/>
        <v>500</v>
      </c>
      <c r="H83" s="73">
        <f t="shared" si="0"/>
        <v>600</v>
      </c>
    </row>
    <row r="84" spans="1:8" s="52" customFormat="1" ht="12.75">
      <c r="A84" s="53" t="s">
        <v>45</v>
      </c>
      <c r="B84" s="50" t="s">
        <v>23</v>
      </c>
      <c r="C84" s="49" t="s">
        <v>104</v>
      </c>
      <c r="D84" s="49" t="s">
        <v>5</v>
      </c>
      <c r="E84" s="50" t="s">
        <v>107</v>
      </c>
      <c r="F84" s="50" t="s">
        <v>46</v>
      </c>
      <c r="G84" s="69">
        <v>500</v>
      </c>
      <c r="H84" s="69">
        <v>600</v>
      </c>
    </row>
    <row r="85" spans="1:8" ht="15.75">
      <c r="A85" s="30" t="s">
        <v>25</v>
      </c>
      <c r="B85" s="16" t="s">
        <v>23</v>
      </c>
      <c r="C85" s="14" t="s">
        <v>26</v>
      </c>
      <c r="D85" s="14"/>
      <c r="E85" s="16"/>
      <c r="F85" s="16"/>
      <c r="G85" s="61">
        <f>SUM(G87)</f>
        <v>54</v>
      </c>
      <c r="H85" s="61">
        <f>SUM(H87)</f>
        <v>54</v>
      </c>
    </row>
    <row r="86" spans="1:8" ht="12.75">
      <c r="A86" s="27" t="s">
        <v>27</v>
      </c>
      <c r="B86" s="21" t="s">
        <v>23</v>
      </c>
      <c r="C86" s="20" t="s">
        <v>26</v>
      </c>
      <c r="D86" s="20" t="s">
        <v>5</v>
      </c>
      <c r="E86" s="21"/>
      <c r="F86" s="21"/>
      <c r="G86" s="63">
        <f>SUM(G87)</f>
        <v>54</v>
      </c>
      <c r="H86" s="63">
        <f>SUM(H87)</f>
        <v>54</v>
      </c>
    </row>
    <row r="87" spans="1:8" s="5" customFormat="1" ht="51">
      <c r="A87" s="28" t="s">
        <v>108</v>
      </c>
      <c r="B87" s="25" t="s">
        <v>23</v>
      </c>
      <c r="C87" s="24" t="s">
        <v>26</v>
      </c>
      <c r="D87" s="24" t="s">
        <v>5</v>
      </c>
      <c r="E87" s="25" t="s">
        <v>109</v>
      </c>
      <c r="F87" s="25"/>
      <c r="G87" s="73">
        <f>G88</f>
        <v>54</v>
      </c>
      <c r="H87" s="73">
        <f>H88</f>
        <v>54</v>
      </c>
    </row>
    <row r="88" spans="1:8" s="52" customFormat="1" ht="12.75">
      <c r="A88" s="53" t="s">
        <v>43</v>
      </c>
      <c r="B88" s="50" t="s">
        <v>23</v>
      </c>
      <c r="C88" s="49" t="s">
        <v>26</v>
      </c>
      <c r="D88" s="49" t="s">
        <v>5</v>
      </c>
      <c r="E88" s="50" t="s">
        <v>109</v>
      </c>
      <c r="F88" s="50" t="s">
        <v>44</v>
      </c>
      <c r="G88" s="69">
        <v>54</v>
      </c>
      <c r="H88" s="69">
        <v>54</v>
      </c>
    </row>
    <row r="89" spans="1:8" ht="15.75">
      <c r="A89" s="86" t="s">
        <v>21</v>
      </c>
      <c r="B89" s="86"/>
      <c r="C89" s="86"/>
      <c r="D89" s="86"/>
      <c r="E89" s="86"/>
      <c r="F89" s="86"/>
      <c r="G89" s="82">
        <f>SUM(G14+G43+G48+G59+G85+G52+G81)</f>
        <v>19549.1</v>
      </c>
      <c r="H89" s="82">
        <f>SUM(H14+H43+H48+H59+H85+H52+H81)</f>
        <v>19829.7</v>
      </c>
    </row>
  </sheetData>
  <sheetProtection/>
  <mergeCells count="10">
    <mergeCell ref="A9:G9"/>
    <mergeCell ref="A10:G10"/>
    <mergeCell ref="B7:H7"/>
    <mergeCell ref="A89:F89"/>
    <mergeCell ref="A5:H5"/>
    <mergeCell ref="A6:H6"/>
    <mergeCell ref="A1:H1"/>
    <mergeCell ref="A2:H2"/>
    <mergeCell ref="A3:H3"/>
    <mergeCell ref="A4:H4"/>
  </mergeCells>
  <printOptions/>
  <pageMargins left="0.75" right="0.17" top="0.22" bottom="0.17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2013-11-29T08:02:28Z</cp:lastPrinted>
  <dcterms:created xsi:type="dcterms:W3CDTF">2008-11-27T06:46:34Z</dcterms:created>
  <dcterms:modified xsi:type="dcterms:W3CDTF">2014-12-25T10:23:26Z</dcterms:modified>
  <cp:category/>
  <cp:version/>
  <cp:contentType/>
  <cp:contentStatus/>
</cp:coreProperties>
</file>