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1"/>
  </bookViews>
  <sheets>
    <sheet name="2017" sheetId="1" r:id="rId1"/>
    <sheet name="2018-2019" sheetId="2" r:id="rId2"/>
  </sheets>
  <definedNames/>
  <calcPr fullCalcOnLoad="1"/>
</workbook>
</file>

<file path=xl/sharedStrings.xml><?xml version="1.0" encoding="utf-8"?>
<sst xmlns="http://schemas.openxmlformats.org/spreadsheetml/2006/main" count="635" uniqueCount="117">
  <si>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</si>
  <si>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</si>
  <si>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</si>
  <si>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</si>
  <si>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</si>
  <si>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</si>
  <si>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</si>
  <si>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</si>
  <si>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</si>
  <si>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</si>
  <si>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</si>
  <si>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</si>
  <si>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05</t>
  </si>
  <si>
    <t>НАЦИОНАЛЬНАЯ ОБОРОНА</t>
  </si>
  <si>
    <t>Мобилизационная и вневойсковая подготовка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</si>
  <si>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</si>
  <si>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</si>
  <si>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</si>
  <si>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к решению Собрания депутатов</t>
  </si>
  <si>
    <t>Сумма</t>
  </si>
  <si>
    <t xml:space="preserve">Наименование </t>
  </si>
  <si>
    <t>ВСЕГО расходов</t>
  </si>
  <si>
    <t xml:space="preserve">Распределение расходов бюджета поселения </t>
  </si>
  <si>
    <t>городского поселения "Пушкиногорье"</t>
  </si>
  <si>
    <t>СОЦИАЛЬНАЯ ПОЛИТИКА</t>
  </si>
  <si>
    <t>10</t>
  </si>
  <si>
    <t>Пенсионное обеспечение</t>
  </si>
  <si>
    <t>"О бюджете муниципального образования</t>
  </si>
  <si>
    <t>по разделам, подразделам, целевым статьям расходов, видам расходов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</si>
  <si>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</si>
  <si>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</si>
  <si>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</si>
  <si>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</si>
  <si>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Дугие общегосударственные вопросы</t>
  </si>
  <si>
    <t>13</t>
  </si>
  <si>
    <t>РЗ</t>
  </si>
  <si>
    <t>Приложение № 8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</si>
  <si>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</si>
  <si>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</si>
  <si>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</si>
  <si>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</si>
  <si>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</si>
  <si>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</si>
  <si>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</si>
  <si>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</si>
  <si>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</si>
  <si>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</si>
  <si>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</si>
  <si>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</si>
  <si>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</si>
  <si>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</si>
  <si>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</si>
  <si>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</si>
  <si>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</si>
  <si>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</si>
  <si>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</si>
  <si>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</si>
  <si>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07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</si>
  <si>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</si>
  <si>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75 6 7058</t>
  </si>
  <si>
    <t>75 67058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</si>
  <si>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</si>
  <si>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</si>
  <si>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</si>
  <si>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</si>
  <si>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</si>
  <si>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</si>
  <si>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</si>
  <si>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</si>
  <si>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</si>
  <si>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</si>
  <si>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</si>
  <si>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</si>
  <si>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</si>
  <si>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</si>
  <si>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</si>
  <si>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</si>
  <si>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Обеспечение пожарной безопасности</t>
  </si>
  <si>
    <t>Администрация городского поселения "Пушкиногорье"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</si>
  <si>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</si>
  <si>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</si>
  <si>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</si>
  <si>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</si>
  <si>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</si>
  <si>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</si>
  <si>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</si>
  <si>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</si>
  <si>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</si>
  <si>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01 1 01 81000</t>
  </si>
  <si>
    <t xml:space="preserve">01 1 01 81000 </t>
  </si>
  <si>
    <t>90 9 00 00930</t>
  </si>
  <si>
    <t>90 9 00 00940</t>
  </si>
  <si>
    <t>01 1 01 00910</t>
  </si>
  <si>
    <t>01 1 01 00920</t>
  </si>
  <si>
    <t>90 9 00 10000</t>
  </si>
  <si>
    <t>01 1 01 25500</t>
  </si>
  <si>
    <t>01 1 02 51180</t>
  </si>
  <si>
    <t>90 9 00 21000</t>
  </si>
  <si>
    <t>90 9 00 82000</t>
  </si>
  <si>
    <t>90 9 00 23000</t>
  </si>
  <si>
    <t>90 9 00 83000</t>
  </si>
  <si>
    <t>90 9 00 84000</t>
  </si>
  <si>
    <t>01 2 01 22000</t>
  </si>
  <si>
    <t>01 2 02 22000</t>
  </si>
  <si>
    <t>01 2 03 22000</t>
  </si>
  <si>
    <t>01 2 04 22000</t>
  </si>
  <si>
    <t>90 9 00 85000</t>
  </si>
  <si>
    <t>01 1 01 25400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</si>
  <si>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</si>
  <si>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на 2017 год</t>
  </si>
  <si>
    <t>"Пушкиногорье" на 2017 год</t>
  </si>
  <si>
    <t>№  от .12.2016г.</t>
  </si>
  <si>
    <t>на 2018-2019гг.</t>
  </si>
  <si>
    <t>Приложение № 7</t>
  </si>
  <si>
    <t>Резервные  фонды</t>
  </si>
  <si>
    <t>11</t>
  </si>
  <si>
    <t>и на плановый период 2018-2019гг."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</si>
</sst>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</numFmts>
  <fonts count="56">
    <font>
      <sz val="10"/>
      <name val="Arial Cyr"/>
      <family val="0"/>
    </font>
    <font>
      <sz val="10"/>
      <color indexed="8"/>
      <name val="Arial Cyr"/>
      <family val="0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1"/>
      <color indexed="8"/>
      <name val="Arial"/>
      <family val="2"/>
    </font>
    <font>
      <sz val="12"/>
      <color indexed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8"/>
      <color indexed="8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44" fontId="2" fillId="0" borderId="0" xfId="42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justify" wrapText="1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justify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justify" wrapText="1"/>
    </xf>
    <xf numFmtId="49" fontId="4" fillId="34" borderId="10" xfId="0" applyNumberFormat="1" applyFont="1" applyFill="1" applyBorder="1" applyAlignment="1">
      <alignment vertical="justify" wrapText="1"/>
    </xf>
    <xf numFmtId="49" fontId="3" fillId="0" borderId="10" xfId="0" applyNumberFormat="1" applyFont="1" applyBorder="1" applyAlignment="1">
      <alignment vertical="justify" wrapText="1"/>
    </xf>
    <xf numFmtId="49" fontId="5" fillId="33" borderId="10" xfId="0" applyNumberFormat="1" applyFont="1" applyFill="1" applyBorder="1" applyAlignment="1">
      <alignment vertical="justify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justify" wrapText="1"/>
    </xf>
    <xf numFmtId="0" fontId="13" fillId="0" borderId="0" xfId="0" applyFont="1" applyAlignment="1">
      <alignment horizontal="center"/>
    </xf>
    <xf numFmtId="0" fontId="1" fillId="35" borderId="0" xfId="0" applyFont="1" applyFill="1" applyAlignment="1">
      <alignment/>
    </xf>
    <xf numFmtId="0" fontId="14" fillId="35" borderId="10" xfId="0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164" fontId="3" fillId="35" borderId="10" xfId="0" applyNumberFormat="1" applyFont="1" applyFill="1" applyBorder="1" applyAlignment="1">
      <alignment horizontal="center" vertical="center"/>
    </xf>
    <xf numFmtId="164" fontId="16" fillId="35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49" fontId="16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vertical="justify" wrapText="1"/>
    </xf>
    <xf numFmtId="164" fontId="4" fillId="34" borderId="10" xfId="0" applyNumberFormat="1" applyFont="1" applyFill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164" fontId="16" fillId="0" borderId="10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164" fontId="12" fillId="35" borderId="10" xfId="0" applyNumberFormat="1" applyFont="1" applyFill="1" applyBorder="1" applyAlignment="1">
      <alignment horizontal="left" vertical="center"/>
    </xf>
    <xf numFmtId="164" fontId="16" fillId="35" borderId="10" xfId="0" applyNumberFormat="1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6" fillId="35" borderId="0" xfId="0" applyFont="1" applyFill="1" applyAlignment="1">
      <alignment/>
    </xf>
    <xf numFmtId="164" fontId="4" fillId="33" borderId="10" xfId="0" applyNumberFormat="1" applyFont="1" applyFill="1" applyBorder="1" applyAlignment="1">
      <alignment horizontal="left" vertical="center"/>
    </xf>
    <xf numFmtId="164" fontId="3" fillId="35" borderId="10" xfId="0" applyNumberFormat="1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wrapText="1"/>
    </xf>
    <xf numFmtId="0" fontId="3" fillId="35" borderId="10" xfId="0" applyNumberFormat="1" applyFont="1" applyFill="1" applyBorder="1" applyAlignment="1" applyProtection="1">
      <alignment vertical="justify" wrapText="1"/>
      <protection locked="0"/>
    </xf>
    <xf numFmtId="49" fontId="16" fillId="35" borderId="10" xfId="0" applyNumberFormat="1" applyFont="1" applyFill="1" applyBorder="1" applyAlignment="1">
      <alignment vertical="justify" wrapText="1"/>
    </xf>
    <xf numFmtId="49" fontId="16" fillId="35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20" fillId="34" borderId="10" xfId="0" applyFont="1" applyFill="1" applyBorder="1" applyAlignment="1">
      <alignment wrapText="1"/>
    </xf>
    <xf numFmtId="49" fontId="5" fillId="0" borderId="11" xfId="0" applyNumberFormat="1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left" vertical="center" wrapText="1"/>
    </xf>
    <xf numFmtId="164" fontId="5" fillId="35" borderId="10" xfId="0" applyNumberFormat="1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164" fontId="5" fillId="35" borderId="12" xfId="0" applyNumberFormat="1" applyFont="1" applyFill="1" applyBorder="1" applyAlignment="1">
      <alignment horizontal="center"/>
    </xf>
    <xf numFmtId="164" fontId="5" fillId="35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15.75390625" style="1" customWidth="1"/>
    <col min="5" max="5" width="5.625" style="1" customWidth="1"/>
    <col min="6" max="6" width="15.125" style="1" customWidth="1"/>
    <col min="7" max="16384" width="9.125" style="1" customWidth="1"/>
  </cols>
  <sheetData>
    <row r="1" spans="1:6" ht="12.75" customHeight="1">
      <c r="A1" s="76" t="s">
        <v>113</v>
      </c>
      <c r="B1" s="76"/>
      <c r="C1" s="76"/>
      <c r="D1" s="76"/>
      <c r="E1" s="76"/>
      <c r="F1" s="76"/>
    </row>
    <row r="2" spans="1:6" ht="14.25" customHeight="1">
      <c r="A2" s="73" t="s">
        <v>18</v>
      </c>
      <c r="B2" s="73"/>
      <c r="C2" s="73"/>
      <c r="D2" s="73"/>
      <c r="E2" s="73"/>
      <c r="F2" s="73"/>
    </row>
    <row r="3" spans="1:6" ht="14.25" customHeight="1">
      <c r="A3" s="73" t="s">
        <v>23</v>
      </c>
      <c r="B3" s="73"/>
      <c r="C3" s="77"/>
      <c r="D3" s="77"/>
      <c r="E3" s="77"/>
      <c r="F3" s="77"/>
    </row>
    <row r="4" spans="1:6" ht="14.25" customHeight="1">
      <c r="A4" s="78" t="s">
        <v>111</v>
      </c>
      <c r="B4" s="78"/>
      <c r="C4" s="78"/>
      <c r="D4" s="78"/>
      <c r="E4" s="78"/>
      <c r="F4" s="78"/>
    </row>
    <row r="5" spans="1:6" ht="14.25" customHeight="1">
      <c r="A5" s="73" t="s">
        <v>27</v>
      </c>
      <c r="B5" s="73"/>
      <c r="C5" s="73"/>
      <c r="D5" s="73"/>
      <c r="E5" s="73"/>
      <c r="F5" s="73"/>
    </row>
    <row r="6" spans="1:6" ht="15">
      <c r="A6" s="73" t="s">
        <v>110</v>
      </c>
      <c r="B6" s="73"/>
      <c r="C6" s="73"/>
      <c r="D6" s="73"/>
      <c r="E6" s="73"/>
      <c r="F6" s="73"/>
    </row>
    <row r="7" spans="1:6" ht="15">
      <c r="A7" s="5"/>
      <c r="B7" s="73" t="s">
        <v>116</v>
      </c>
      <c r="C7" s="73"/>
      <c r="D7" s="73"/>
      <c r="E7" s="73"/>
      <c r="F7" s="73"/>
    </row>
    <row r="8" spans="1:6" ht="15">
      <c r="A8" s="5"/>
      <c r="B8" s="5"/>
      <c r="C8" s="5"/>
      <c r="D8" s="5"/>
      <c r="E8" s="5"/>
      <c r="F8" s="5"/>
    </row>
    <row r="9" spans="1:6" ht="15.75">
      <c r="A9" s="72" t="s">
        <v>22</v>
      </c>
      <c r="B9" s="72"/>
      <c r="C9" s="72"/>
      <c r="D9" s="72"/>
      <c r="E9" s="72"/>
      <c r="F9" s="72"/>
    </row>
    <row r="10" spans="1:6" ht="12.75" customHeight="1">
      <c r="A10" s="72" t="s">
        <v>28</v>
      </c>
      <c r="B10" s="72"/>
      <c r="C10" s="72"/>
      <c r="D10" s="72"/>
      <c r="E10" s="72"/>
      <c r="F10" s="72"/>
    </row>
    <row r="11" spans="1:6" ht="12.75" customHeight="1">
      <c r="A11" s="72" t="s">
        <v>109</v>
      </c>
      <c r="B11" s="72"/>
      <c r="C11" s="72"/>
      <c r="D11" s="72"/>
      <c r="E11" s="72"/>
      <c r="F11" s="72"/>
    </row>
    <row r="12" spans="1:5" ht="12.75" customHeight="1">
      <c r="A12" s="2"/>
      <c r="B12" s="2"/>
      <c r="C12" s="2"/>
      <c r="D12" s="2"/>
      <c r="E12" s="2"/>
    </row>
    <row r="13" spans="5:6" ht="12.75">
      <c r="E13" s="3"/>
      <c r="F13" s="3" t="s">
        <v>0</v>
      </c>
    </row>
    <row r="14" spans="1:6" ht="17.25" customHeight="1">
      <c r="A14" s="6" t="s">
        <v>20</v>
      </c>
      <c r="B14" s="6" t="s">
        <v>35</v>
      </c>
      <c r="C14" s="7" t="s">
        <v>2</v>
      </c>
      <c r="D14" s="6" t="s">
        <v>3</v>
      </c>
      <c r="E14" s="6" t="s">
        <v>4</v>
      </c>
      <c r="F14" s="6" t="s">
        <v>19</v>
      </c>
    </row>
    <row r="15" spans="1:6" ht="36">
      <c r="A15" s="67" t="s">
        <v>78</v>
      </c>
      <c r="B15" s="69"/>
      <c r="C15" s="69"/>
      <c r="D15" s="68"/>
      <c r="E15" s="68"/>
      <c r="F15" s="70">
        <f>SUM(B91)</f>
        <v>19841.3</v>
      </c>
    </row>
    <row r="16" spans="1:6" ht="15.75">
      <c r="A16" s="8" t="s">
        <v>6</v>
      </c>
      <c r="B16" s="9" t="s">
        <v>5</v>
      </c>
      <c r="C16" s="10"/>
      <c r="D16" s="11"/>
      <c r="E16" s="11"/>
      <c r="F16" s="47">
        <f>SUM(F25+F34+F42+F20)+F37</f>
        <v>4147.4</v>
      </c>
    </row>
    <row r="17" spans="1:6" s="24" customFormat="1" ht="31.5" customHeight="1" hidden="1">
      <c r="A17" s="12" t="s">
        <v>8</v>
      </c>
      <c r="B17" s="13" t="s">
        <v>5</v>
      </c>
      <c r="C17" s="13" t="s">
        <v>7</v>
      </c>
      <c r="D17" s="14"/>
      <c r="E17" s="14"/>
      <c r="F17" s="33">
        <f>SUM(F18)</f>
        <v>0</v>
      </c>
    </row>
    <row r="18" spans="1:6" s="4" customFormat="1" ht="49.5" customHeight="1" hidden="1">
      <c r="A18" s="48" t="s">
        <v>50</v>
      </c>
      <c r="B18" s="16" t="s">
        <v>5</v>
      </c>
      <c r="C18" s="16" t="s">
        <v>7</v>
      </c>
      <c r="D18" s="17" t="s">
        <v>51</v>
      </c>
      <c r="E18" s="17"/>
      <c r="F18" s="34">
        <f>F19</f>
        <v>0</v>
      </c>
    </row>
    <row r="19" spans="1:6" s="39" customFormat="1" ht="51.75" customHeight="1" hidden="1">
      <c r="A19" s="35" t="s">
        <v>37</v>
      </c>
      <c r="B19" s="36" t="s">
        <v>5</v>
      </c>
      <c r="C19" s="36" t="s">
        <v>7</v>
      </c>
      <c r="D19" s="37" t="s">
        <v>51</v>
      </c>
      <c r="E19" s="37" t="s">
        <v>38</v>
      </c>
      <c r="F19" s="38"/>
    </row>
    <row r="20" spans="1:6" s="24" customFormat="1" ht="39.75" customHeight="1">
      <c r="A20" s="12" t="s">
        <v>52</v>
      </c>
      <c r="B20" s="13" t="s">
        <v>5</v>
      </c>
      <c r="C20" s="13" t="s">
        <v>9</v>
      </c>
      <c r="D20" s="14"/>
      <c r="E20" s="14"/>
      <c r="F20" s="49">
        <f>SUM(F21)+F23</f>
        <v>17.4</v>
      </c>
    </row>
    <row r="21" spans="1:6" s="4" customFormat="1" ht="63.75">
      <c r="A21" s="15" t="s">
        <v>53</v>
      </c>
      <c r="B21" s="16" t="s">
        <v>5</v>
      </c>
      <c r="C21" s="16" t="s">
        <v>9</v>
      </c>
      <c r="D21" s="17" t="s">
        <v>90</v>
      </c>
      <c r="E21" s="17"/>
      <c r="F21" s="50">
        <f>F22</f>
        <v>1.8</v>
      </c>
    </row>
    <row r="22" spans="1:6" s="4" customFormat="1" ht="51.75" customHeight="1">
      <c r="A22" s="35" t="s">
        <v>37</v>
      </c>
      <c r="B22" s="36" t="s">
        <v>5</v>
      </c>
      <c r="C22" s="36" t="s">
        <v>9</v>
      </c>
      <c r="D22" s="37" t="s">
        <v>90</v>
      </c>
      <c r="E22" s="37" t="s">
        <v>38</v>
      </c>
      <c r="F22" s="51">
        <v>1.8</v>
      </c>
    </row>
    <row r="23" spans="1:6" s="4" customFormat="1" ht="68.25" customHeight="1">
      <c r="A23" s="15" t="s">
        <v>54</v>
      </c>
      <c r="B23" s="16" t="s">
        <v>5</v>
      </c>
      <c r="C23" s="16" t="s">
        <v>9</v>
      </c>
      <c r="D23" s="17" t="s">
        <v>91</v>
      </c>
      <c r="E23" s="17"/>
      <c r="F23" s="50">
        <f>F24</f>
        <v>15.6</v>
      </c>
    </row>
    <row r="24" spans="1:6" s="4" customFormat="1" ht="51" customHeight="1">
      <c r="A24" s="35" t="s">
        <v>37</v>
      </c>
      <c r="B24" s="36" t="s">
        <v>5</v>
      </c>
      <c r="C24" s="36" t="s">
        <v>9</v>
      </c>
      <c r="D24" s="37" t="s">
        <v>91</v>
      </c>
      <c r="E24" s="37" t="s">
        <v>38</v>
      </c>
      <c r="F24" s="51">
        <v>15.6</v>
      </c>
    </row>
    <row r="25" spans="1:6" ht="38.25">
      <c r="A25" s="12" t="s">
        <v>11</v>
      </c>
      <c r="B25" s="13" t="s">
        <v>5</v>
      </c>
      <c r="C25" s="13" t="s">
        <v>10</v>
      </c>
      <c r="D25" s="14"/>
      <c r="E25" s="14"/>
      <c r="F25" s="49">
        <f>F26+F30+F32</f>
        <v>3647.5</v>
      </c>
    </row>
    <row r="26" spans="1:6" ht="89.25">
      <c r="A26" s="15" t="s">
        <v>79</v>
      </c>
      <c r="B26" s="16" t="s">
        <v>5</v>
      </c>
      <c r="C26" s="16" t="s">
        <v>10</v>
      </c>
      <c r="D26" s="17" t="s">
        <v>92</v>
      </c>
      <c r="E26" s="17"/>
      <c r="F26" s="50">
        <f>F27+F28+F29</f>
        <v>3134.7</v>
      </c>
    </row>
    <row r="27" spans="1:6" s="39" customFormat="1" ht="51">
      <c r="A27" s="35" t="s">
        <v>37</v>
      </c>
      <c r="B27" s="36" t="s">
        <v>5</v>
      </c>
      <c r="C27" s="36" t="s">
        <v>10</v>
      </c>
      <c r="D27" s="37" t="s">
        <v>92</v>
      </c>
      <c r="E27" s="37" t="s">
        <v>38</v>
      </c>
      <c r="F27" s="51">
        <v>2061</v>
      </c>
    </row>
    <row r="28" spans="1:6" s="39" customFormat="1" ht="25.5">
      <c r="A28" s="35" t="s">
        <v>40</v>
      </c>
      <c r="B28" s="36" t="s">
        <v>5</v>
      </c>
      <c r="C28" s="52" t="s">
        <v>10</v>
      </c>
      <c r="D28" s="37" t="s">
        <v>92</v>
      </c>
      <c r="E28" s="37" t="s">
        <v>41</v>
      </c>
      <c r="F28" s="51">
        <v>927.1</v>
      </c>
    </row>
    <row r="29" spans="1:6" s="39" customFormat="1" ht="12.75">
      <c r="A29" s="40" t="s">
        <v>42</v>
      </c>
      <c r="B29" s="36" t="s">
        <v>5</v>
      </c>
      <c r="C29" s="52" t="s">
        <v>10</v>
      </c>
      <c r="D29" s="37" t="s">
        <v>92</v>
      </c>
      <c r="E29" s="37" t="s">
        <v>39</v>
      </c>
      <c r="F29" s="51">
        <v>146.6</v>
      </c>
    </row>
    <row r="30" spans="1:6" ht="64.5" customHeight="1">
      <c r="A30" s="15" t="s">
        <v>80</v>
      </c>
      <c r="B30" s="16" t="s">
        <v>5</v>
      </c>
      <c r="C30" s="16" t="s">
        <v>10</v>
      </c>
      <c r="D30" s="17" t="s">
        <v>93</v>
      </c>
      <c r="E30" s="17"/>
      <c r="F30" s="50">
        <f>F31</f>
        <v>512.8</v>
      </c>
    </row>
    <row r="31" spans="1:6" ht="24.75" customHeight="1">
      <c r="A31" s="35" t="s">
        <v>37</v>
      </c>
      <c r="B31" s="36" t="s">
        <v>5</v>
      </c>
      <c r="C31" s="36" t="s">
        <v>10</v>
      </c>
      <c r="D31" s="37" t="s">
        <v>93</v>
      </c>
      <c r="E31" s="37" t="s">
        <v>38</v>
      </c>
      <c r="F31" s="51">
        <v>512.8</v>
      </c>
    </row>
    <row r="32" spans="1:6" s="4" customFormat="1" ht="51" hidden="1">
      <c r="A32" s="15" t="s">
        <v>55</v>
      </c>
      <c r="B32" s="16" t="s">
        <v>5</v>
      </c>
      <c r="C32" s="16" t="s">
        <v>10</v>
      </c>
      <c r="D32" s="17" t="s">
        <v>94</v>
      </c>
      <c r="E32" s="17"/>
      <c r="F32" s="50">
        <f>F33</f>
        <v>0</v>
      </c>
    </row>
    <row r="33" spans="1:6" s="39" customFormat="1" ht="12.75" hidden="1">
      <c r="A33" s="40" t="s">
        <v>43</v>
      </c>
      <c r="B33" s="36" t="s">
        <v>5</v>
      </c>
      <c r="C33" s="36" t="s">
        <v>10</v>
      </c>
      <c r="D33" s="37" t="s">
        <v>94</v>
      </c>
      <c r="E33" s="37" t="s">
        <v>44</v>
      </c>
      <c r="F33" s="51"/>
    </row>
    <row r="34" spans="1:6" ht="26.25" customHeight="1">
      <c r="A34" s="19" t="s">
        <v>29</v>
      </c>
      <c r="B34" s="13" t="s">
        <v>5</v>
      </c>
      <c r="C34" s="13" t="s">
        <v>30</v>
      </c>
      <c r="D34" s="14"/>
      <c r="E34" s="14"/>
      <c r="F34" s="49">
        <f>F35</f>
        <v>132.5</v>
      </c>
    </row>
    <row r="35" spans="1:6" ht="51">
      <c r="A35" s="18" t="s">
        <v>56</v>
      </c>
      <c r="B35" s="16" t="s">
        <v>5</v>
      </c>
      <c r="C35" s="16" t="s">
        <v>30</v>
      </c>
      <c r="D35" s="17" t="s">
        <v>88</v>
      </c>
      <c r="E35" s="17"/>
      <c r="F35" s="50">
        <f>F36</f>
        <v>132.5</v>
      </c>
    </row>
    <row r="36" spans="1:6" s="39" customFormat="1" ht="15" customHeight="1">
      <c r="A36" s="40" t="s">
        <v>45</v>
      </c>
      <c r="B36" s="36" t="s">
        <v>5</v>
      </c>
      <c r="C36" s="36" t="s">
        <v>30</v>
      </c>
      <c r="D36" s="37" t="s">
        <v>89</v>
      </c>
      <c r="E36" s="37" t="s">
        <v>46</v>
      </c>
      <c r="F36" s="51">
        <v>132.5</v>
      </c>
    </row>
    <row r="37" spans="1:6" s="39" customFormat="1" ht="12.75">
      <c r="A37" s="19" t="s">
        <v>114</v>
      </c>
      <c r="B37" s="13" t="s">
        <v>5</v>
      </c>
      <c r="C37" s="13" t="s">
        <v>115</v>
      </c>
      <c r="D37" s="14"/>
      <c r="E37" s="14"/>
      <c r="F37" s="49">
        <f>F38+F40</f>
        <v>250</v>
      </c>
    </row>
    <row r="38" spans="1:6" s="39" customFormat="1" ht="39" customHeight="1">
      <c r="A38" s="15" t="s">
        <v>55</v>
      </c>
      <c r="B38" s="16" t="s">
        <v>5</v>
      </c>
      <c r="C38" s="16" t="s">
        <v>115</v>
      </c>
      <c r="D38" s="17" t="s">
        <v>94</v>
      </c>
      <c r="E38" s="17"/>
      <c r="F38" s="50">
        <f>F39</f>
        <v>250</v>
      </c>
    </row>
    <row r="39" spans="1:6" s="39" customFormat="1" ht="12.75">
      <c r="A39" s="40" t="s">
        <v>43</v>
      </c>
      <c r="B39" s="36" t="s">
        <v>5</v>
      </c>
      <c r="C39" s="36" t="s">
        <v>115</v>
      </c>
      <c r="D39" s="37" t="s">
        <v>94</v>
      </c>
      <c r="E39" s="37" t="s">
        <v>44</v>
      </c>
      <c r="F39" s="51">
        <v>250</v>
      </c>
    </row>
    <row r="40" spans="1:6" s="39" customFormat="1" ht="51" hidden="1">
      <c r="A40" s="18" t="s">
        <v>58</v>
      </c>
      <c r="B40" s="16" t="s">
        <v>5</v>
      </c>
      <c r="C40" s="16" t="s">
        <v>57</v>
      </c>
      <c r="D40" s="17" t="s">
        <v>59</v>
      </c>
      <c r="E40" s="17"/>
      <c r="F40" s="50">
        <f>F41</f>
        <v>0</v>
      </c>
    </row>
    <row r="41" spans="1:6" s="39" customFormat="1" ht="25.5" hidden="1">
      <c r="A41" s="35" t="s">
        <v>40</v>
      </c>
      <c r="B41" s="36" t="s">
        <v>5</v>
      </c>
      <c r="C41" s="36" t="s">
        <v>57</v>
      </c>
      <c r="D41" s="37" t="s">
        <v>60</v>
      </c>
      <c r="E41" s="37" t="s">
        <v>41</v>
      </c>
      <c r="F41" s="51"/>
    </row>
    <row r="42" spans="1:7" s="25" customFormat="1" ht="12.75">
      <c r="A42" s="12" t="s">
        <v>33</v>
      </c>
      <c r="B42" s="13" t="s">
        <v>5</v>
      </c>
      <c r="C42" s="13" t="s">
        <v>34</v>
      </c>
      <c r="D42" s="14"/>
      <c r="E42" s="14"/>
      <c r="F42" s="49">
        <f>F43</f>
        <v>100</v>
      </c>
      <c r="G42"/>
    </row>
    <row r="43" spans="1:7" s="30" customFormat="1" ht="78.75" customHeight="1">
      <c r="A43" s="26" t="s">
        <v>81</v>
      </c>
      <c r="B43" s="27" t="s">
        <v>5</v>
      </c>
      <c r="C43" s="27" t="s">
        <v>34</v>
      </c>
      <c r="D43" s="28" t="s">
        <v>95</v>
      </c>
      <c r="E43" s="28"/>
      <c r="F43" s="53">
        <f>F44</f>
        <v>100</v>
      </c>
      <c r="G43" s="29"/>
    </row>
    <row r="44" spans="1:7" s="56" customFormat="1" ht="25.5">
      <c r="A44" s="35" t="s">
        <v>40</v>
      </c>
      <c r="B44" s="36" t="s">
        <v>5</v>
      </c>
      <c r="C44" s="36" t="s">
        <v>34</v>
      </c>
      <c r="D44" s="37" t="s">
        <v>95</v>
      </c>
      <c r="E44" s="37" t="s">
        <v>41</v>
      </c>
      <c r="F44" s="54">
        <v>100</v>
      </c>
      <c r="G44" s="55"/>
    </row>
    <row r="45" spans="1:6" ht="15.75">
      <c r="A45" s="21" t="s">
        <v>13</v>
      </c>
      <c r="B45" s="9" t="s">
        <v>7</v>
      </c>
      <c r="C45" s="10"/>
      <c r="D45" s="22"/>
      <c r="E45" s="22"/>
      <c r="F45" s="57">
        <f>SUM(F46)</f>
        <v>143.3</v>
      </c>
    </row>
    <row r="46" spans="1:6" ht="12.75">
      <c r="A46" s="12" t="s">
        <v>14</v>
      </c>
      <c r="B46" s="13" t="s">
        <v>7</v>
      </c>
      <c r="C46" s="13" t="s">
        <v>9</v>
      </c>
      <c r="D46" s="14"/>
      <c r="E46" s="14"/>
      <c r="F46" s="49">
        <f>SUM(F47)</f>
        <v>143.3</v>
      </c>
    </row>
    <row r="47" spans="1:6" ht="78" customHeight="1">
      <c r="A47" s="23" t="s">
        <v>82</v>
      </c>
      <c r="B47" s="16" t="s">
        <v>7</v>
      </c>
      <c r="C47" s="16" t="s">
        <v>9</v>
      </c>
      <c r="D47" s="17" t="s">
        <v>96</v>
      </c>
      <c r="E47" s="17"/>
      <c r="F47" s="58">
        <f>F48+F49</f>
        <v>143.3</v>
      </c>
    </row>
    <row r="48" spans="1:6" ht="51">
      <c r="A48" s="35" t="s">
        <v>37</v>
      </c>
      <c r="B48" s="36" t="s">
        <v>7</v>
      </c>
      <c r="C48" s="36" t="s">
        <v>9</v>
      </c>
      <c r="D48" s="37" t="s">
        <v>96</v>
      </c>
      <c r="E48" s="37" t="s">
        <v>38</v>
      </c>
      <c r="F48" s="54">
        <v>130.8</v>
      </c>
    </row>
    <row r="49" spans="1:6" s="39" customFormat="1" ht="25.5">
      <c r="A49" s="35" t="s">
        <v>40</v>
      </c>
      <c r="B49" s="36" t="s">
        <v>7</v>
      </c>
      <c r="C49" s="36" t="s">
        <v>9</v>
      </c>
      <c r="D49" s="37" t="s">
        <v>96</v>
      </c>
      <c r="E49" s="37" t="s">
        <v>41</v>
      </c>
      <c r="F49" s="54">
        <v>12.5</v>
      </c>
    </row>
    <row r="50" spans="1:6" ht="31.5">
      <c r="A50" s="21" t="s">
        <v>15</v>
      </c>
      <c r="B50" s="9" t="s">
        <v>9</v>
      </c>
      <c r="C50" s="10"/>
      <c r="D50" s="22"/>
      <c r="E50" s="22"/>
      <c r="F50" s="47">
        <f>SUM(F51)</f>
        <v>195</v>
      </c>
    </row>
    <row r="51" spans="1:6" ht="12.75">
      <c r="A51" s="19" t="s">
        <v>77</v>
      </c>
      <c r="B51" s="13" t="s">
        <v>9</v>
      </c>
      <c r="C51" s="14" t="s">
        <v>25</v>
      </c>
      <c r="D51" s="14"/>
      <c r="E51" s="14"/>
      <c r="F51" s="49">
        <f>F52</f>
        <v>195</v>
      </c>
    </row>
    <row r="52" spans="1:6" ht="56.25" customHeight="1">
      <c r="A52" s="15" t="s">
        <v>108</v>
      </c>
      <c r="B52" s="16" t="s">
        <v>9</v>
      </c>
      <c r="C52" s="17" t="s">
        <v>25</v>
      </c>
      <c r="D52" s="17" t="s">
        <v>97</v>
      </c>
      <c r="E52" s="17"/>
      <c r="F52" s="58">
        <f>F53</f>
        <v>195</v>
      </c>
    </row>
    <row r="53" spans="1:6" s="39" customFormat="1" ht="26.25" customHeight="1">
      <c r="A53" s="35" t="s">
        <v>40</v>
      </c>
      <c r="B53" s="36" t="s">
        <v>9</v>
      </c>
      <c r="C53" s="37" t="s">
        <v>25</v>
      </c>
      <c r="D53" s="37" t="s">
        <v>97</v>
      </c>
      <c r="E53" s="37" t="s">
        <v>41</v>
      </c>
      <c r="F53" s="54">
        <f>95+100</f>
        <v>195</v>
      </c>
    </row>
    <row r="54" spans="1:6" ht="15.75">
      <c r="A54" s="43" t="s">
        <v>47</v>
      </c>
      <c r="B54" s="9" t="s">
        <v>10</v>
      </c>
      <c r="C54" s="11"/>
      <c r="D54" s="11"/>
      <c r="E54" s="11"/>
      <c r="F54" s="47">
        <f>F55+F58</f>
        <v>3195</v>
      </c>
    </row>
    <row r="55" spans="1:6" s="44" customFormat="1" ht="12.75">
      <c r="A55" s="19" t="s">
        <v>48</v>
      </c>
      <c r="B55" s="13" t="s">
        <v>10</v>
      </c>
      <c r="C55" s="14" t="s">
        <v>49</v>
      </c>
      <c r="D55" s="14"/>
      <c r="E55" s="14"/>
      <c r="F55" s="49">
        <f>F56</f>
        <v>3195</v>
      </c>
    </row>
    <row r="56" spans="1:6" s="4" customFormat="1" ht="51">
      <c r="A56" s="18" t="s">
        <v>61</v>
      </c>
      <c r="B56" s="16" t="s">
        <v>10</v>
      </c>
      <c r="C56" s="17" t="s">
        <v>49</v>
      </c>
      <c r="D56" s="31" t="s">
        <v>98</v>
      </c>
      <c r="E56" s="17"/>
      <c r="F56" s="58">
        <f>F57</f>
        <v>3195</v>
      </c>
    </row>
    <row r="57" spans="1:6" s="39" customFormat="1" ht="12.75">
      <c r="A57" s="40" t="s">
        <v>45</v>
      </c>
      <c r="B57" s="36" t="s">
        <v>10</v>
      </c>
      <c r="C57" s="37" t="s">
        <v>49</v>
      </c>
      <c r="D57" s="45" t="s">
        <v>98</v>
      </c>
      <c r="E57" s="37" t="s">
        <v>46</v>
      </c>
      <c r="F57" s="54">
        <v>3195</v>
      </c>
    </row>
    <row r="58" spans="1:6" s="44" customFormat="1" ht="12.75" hidden="1">
      <c r="A58" s="59" t="s">
        <v>62</v>
      </c>
      <c r="B58" s="13" t="s">
        <v>10</v>
      </c>
      <c r="C58" s="14" t="s">
        <v>63</v>
      </c>
      <c r="D58" s="14"/>
      <c r="E58" s="14"/>
      <c r="F58" s="49">
        <f>F59</f>
        <v>0</v>
      </c>
    </row>
    <row r="59" spans="1:6" s="4" customFormat="1" ht="63.75" hidden="1">
      <c r="A59" s="18" t="s">
        <v>64</v>
      </c>
      <c r="B59" s="16" t="s">
        <v>10</v>
      </c>
      <c r="C59" s="17" t="s">
        <v>63</v>
      </c>
      <c r="D59" s="17" t="s">
        <v>65</v>
      </c>
      <c r="E59" s="17"/>
      <c r="F59" s="58">
        <f>F60</f>
        <v>0</v>
      </c>
    </row>
    <row r="60" spans="1:6" s="39" customFormat="1" ht="12.75" hidden="1">
      <c r="A60" s="40" t="s">
        <v>45</v>
      </c>
      <c r="B60" s="36" t="s">
        <v>10</v>
      </c>
      <c r="C60" s="37" t="s">
        <v>63</v>
      </c>
      <c r="D60" s="37" t="s">
        <v>65</v>
      </c>
      <c r="E60" s="37" t="s">
        <v>46</v>
      </c>
      <c r="F60" s="54"/>
    </row>
    <row r="61" spans="1:6" ht="15.75">
      <c r="A61" s="21" t="s">
        <v>16</v>
      </c>
      <c r="B61" s="9" t="s">
        <v>12</v>
      </c>
      <c r="C61" s="10"/>
      <c r="D61" s="11"/>
      <c r="E61" s="11"/>
      <c r="F61" s="47">
        <f>SUM(F70+F62+F65)</f>
        <v>11221.9</v>
      </c>
    </row>
    <row r="62" spans="1:6" ht="13.5" customHeight="1">
      <c r="A62" s="19" t="s">
        <v>31</v>
      </c>
      <c r="B62" s="13" t="s">
        <v>12</v>
      </c>
      <c r="C62" s="13" t="s">
        <v>5</v>
      </c>
      <c r="D62" s="14"/>
      <c r="E62" s="14"/>
      <c r="F62" s="49">
        <f>F63</f>
        <v>0</v>
      </c>
    </row>
    <row r="63" spans="1:6" ht="67.5" customHeight="1" hidden="1">
      <c r="A63" s="18" t="s">
        <v>66</v>
      </c>
      <c r="B63" s="16" t="s">
        <v>12</v>
      </c>
      <c r="C63" s="16" t="s">
        <v>5</v>
      </c>
      <c r="D63" s="17" t="s">
        <v>99</v>
      </c>
      <c r="E63" s="17"/>
      <c r="F63" s="58">
        <f>F64</f>
        <v>0</v>
      </c>
    </row>
    <row r="64" spans="1:6" ht="13.5" customHeight="1" hidden="1">
      <c r="A64" s="40" t="s">
        <v>42</v>
      </c>
      <c r="B64" s="36" t="s">
        <v>12</v>
      </c>
      <c r="C64" s="36" t="s">
        <v>5</v>
      </c>
      <c r="D64" s="37" t="s">
        <v>99</v>
      </c>
      <c r="E64" s="37" t="s">
        <v>39</v>
      </c>
      <c r="F64" s="54"/>
    </row>
    <row r="65" spans="1:6" ht="13.5" customHeight="1">
      <c r="A65" s="19" t="s">
        <v>32</v>
      </c>
      <c r="B65" s="13" t="s">
        <v>12</v>
      </c>
      <c r="C65" s="13" t="s">
        <v>7</v>
      </c>
      <c r="D65" s="14"/>
      <c r="E65" s="14"/>
      <c r="F65" s="49">
        <f>F66+F68</f>
        <v>4821</v>
      </c>
    </row>
    <row r="66" spans="1:6" ht="51">
      <c r="A66" s="18" t="s">
        <v>67</v>
      </c>
      <c r="B66" s="16" t="s">
        <v>12</v>
      </c>
      <c r="C66" s="16" t="s">
        <v>7</v>
      </c>
      <c r="D66" s="17" t="s">
        <v>100</v>
      </c>
      <c r="E66" s="17"/>
      <c r="F66" s="58">
        <f>F67</f>
        <v>321</v>
      </c>
    </row>
    <row r="67" spans="1:6" s="39" customFormat="1" ht="12.75">
      <c r="A67" s="40" t="s">
        <v>45</v>
      </c>
      <c r="B67" s="36" t="s">
        <v>12</v>
      </c>
      <c r="C67" s="36" t="s">
        <v>7</v>
      </c>
      <c r="D67" s="37" t="s">
        <v>100</v>
      </c>
      <c r="E67" s="37" t="s">
        <v>46</v>
      </c>
      <c r="F67" s="54">
        <v>321</v>
      </c>
    </row>
    <row r="68" spans="1:6" s="39" customFormat="1" ht="51">
      <c r="A68" s="18" t="s">
        <v>68</v>
      </c>
      <c r="B68" s="16" t="s">
        <v>12</v>
      </c>
      <c r="C68" s="16" t="s">
        <v>7</v>
      </c>
      <c r="D68" s="17" t="s">
        <v>101</v>
      </c>
      <c r="E68" s="17"/>
      <c r="F68" s="58">
        <f>F69</f>
        <v>4500</v>
      </c>
    </row>
    <row r="69" spans="1:6" s="39" customFormat="1" ht="12.75">
      <c r="A69" s="40" t="s">
        <v>45</v>
      </c>
      <c r="B69" s="36" t="s">
        <v>12</v>
      </c>
      <c r="C69" s="36" t="s">
        <v>7</v>
      </c>
      <c r="D69" s="37" t="s">
        <v>101</v>
      </c>
      <c r="E69" s="37" t="s">
        <v>46</v>
      </c>
      <c r="F69" s="54">
        <v>4500</v>
      </c>
    </row>
    <row r="70" spans="1:6" ht="12.75">
      <c r="A70" s="19" t="s">
        <v>17</v>
      </c>
      <c r="B70" s="13" t="s">
        <v>12</v>
      </c>
      <c r="C70" s="13" t="s">
        <v>9</v>
      </c>
      <c r="D70" s="14"/>
      <c r="E70" s="14"/>
      <c r="F70" s="49">
        <f>SUM(F73+F75+F77+F79)+F81+F71</f>
        <v>6400.9</v>
      </c>
    </row>
    <row r="71" spans="1:6" s="25" customFormat="1" ht="89.25" hidden="1">
      <c r="A71" s="60" t="s">
        <v>69</v>
      </c>
      <c r="B71" s="46" t="s">
        <v>12</v>
      </c>
      <c r="C71" s="46" t="s">
        <v>9</v>
      </c>
      <c r="D71" s="31" t="s">
        <v>70</v>
      </c>
      <c r="E71" s="31"/>
      <c r="F71" s="41">
        <f>F72</f>
        <v>0</v>
      </c>
    </row>
    <row r="72" spans="1:6" s="25" customFormat="1" ht="25.5" hidden="1">
      <c r="A72" s="61" t="s">
        <v>40</v>
      </c>
      <c r="B72" s="62" t="s">
        <v>12</v>
      </c>
      <c r="C72" s="62" t="s">
        <v>9</v>
      </c>
      <c r="D72" s="45" t="s">
        <v>70</v>
      </c>
      <c r="E72" s="45" t="s">
        <v>41</v>
      </c>
      <c r="F72" s="42"/>
    </row>
    <row r="73" spans="1:6" ht="56.25" customHeight="1">
      <c r="A73" s="20" t="s">
        <v>83</v>
      </c>
      <c r="B73" s="16" t="s">
        <v>12</v>
      </c>
      <c r="C73" s="16" t="s">
        <v>9</v>
      </c>
      <c r="D73" s="17" t="s">
        <v>102</v>
      </c>
      <c r="E73" s="17"/>
      <c r="F73" s="58">
        <f>F74</f>
        <v>2765</v>
      </c>
    </row>
    <row r="74" spans="1:6" ht="25.5">
      <c r="A74" s="35" t="s">
        <v>40</v>
      </c>
      <c r="B74" s="36" t="s">
        <v>12</v>
      </c>
      <c r="C74" s="36" t="s">
        <v>9</v>
      </c>
      <c r="D74" s="37" t="s">
        <v>102</v>
      </c>
      <c r="E74" s="37" t="s">
        <v>41</v>
      </c>
      <c r="F74" s="54">
        <v>2765</v>
      </c>
    </row>
    <row r="75" spans="1:6" ht="51">
      <c r="A75" s="20" t="s">
        <v>84</v>
      </c>
      <c r="B75" s="16" t="s">
        <v>12</v>
      </c>
      <c r="C75" s="16" t="s">
        <v>9</v>
      </c>
      <c r="D75" s="17" t="s">
        <v>103</v>
      </c>
      <c r="E75" s="17"/>
      <c r="F75" s="58">
        <f>F76</f>
        <v>552</v>
      </c>
    </row>
    <row r="76" spans="1:6" s="39" customFormat="1" ht="25.5">
      <c r="A76" s="35" t="s">
        <v>40</v>
      </c>
      <c r="B76" s="36" t="s">
        <v>12</v>
      </c>
      <c r="C76" s="36" t="s">
        <v>9</v>
      </c>
      <c r="D76" s="37" t="s">
        <v>103</v>
      </c>
      <c r="E76" s="37" t="s">
        <v>41</v>
      </c>
      <c r="F76" s="54">
        <v>552</v>
      </c>
    </row>
    <row r="77" spans="1:6" ht="63.75">
      <c r="A77" s="20" t="s">
        <v>85</v>
      </c>
      <c r="B77" s="16" t="s">
        <v>12</v>
      </c>
      <c r="C77" s="16" t="s">
        <v>9</v>
      </c>
      <c r="D77" s="17" t="s">
        <v>104</v>
      </c>
      <c r="E77" s="17"/>
      <c r="F77" s="58">
        <f>F78</f>
        <v>168</v>
      </c>
    </row>
    <row r="78" spans="1:6" s="39" customFormat="1" ht="25.5">
      <c r="A78" s="35" t="s">
        <v>40</v>
      </c>
      <c r="B78" s="36" t="s">
        <v>12</v>
      </c>
      <c r="C78" s="36" t="s">
        <v>9</v>
      </c>
      <c r="D78" s="37" t="s">
        <v>104</v>
      </c>
      <c r="E78" s="37" t="s">
        <v>41</v>
      </c>
      <c r="F78" s="54">
        <v>168</v>
      </c>
    </row>
    <row r="79" spans="1:6" ht="63.75">
      <c r="A79" s="48" t="s">
        <v>86</v>
      </c>
      <c r="B79" s="16" t="s">
        <v>12</v>
      </c>
      <c r="C79" s="16" t="s">
        <v>9</v>
      </c>
      <c r="D79" s="17" t="s">
        <v>105</v>
      </c>
      <c r="E79" s="17"/>
      <c r="F79" s="58">
        <f>F80</f>
        <v>2915.9</v>
      </c>
    </row>
    <row r="80" spans="1:6" ht="25.5">
      <c r="A80" s="35" t="s">
        <v>40</v>
      </c>
      <c r="B80" s="36" t="s">
        <v>12</v>
      </c>
      <c r="C80" s="36" t="s">
        <v>9</v>
      </c>
      <c r="D80" s="37" t="s">
        <v>105</v>
      </c>
      <c r="E80" s="37" t="s">
        <v>41</v>
      </c>
      <c r="F80" s="54">
        <v>2915.9</v>
      </c>
    </row>
    <row r="81" spans="1:6" s="4" customFormat="1" ht="51" hidden="1">
      <c r="A81" s="63" t="s">
        <v>71</v>
      </c>
      <c r="B81" s="16" t="s">
        <v>12</v>
      </c>
      <c r="C81" s="16" t="s">
        <v>9</v>
      </c>
      <c r="D81" s="17" t="s">
        <v>72</v>
      </c>
      <c r="E81" s="17"/>
      <c r="F81" s="58">
        <f>F82</f>
        <v>0</v>
      </c>
    </row>
    <row r="82" spans="1:6" s="39" customFormat="1" ht="25.5" hidden="1">
      <c r="A82" s="35" t="s">
        <v>40</v>
      </c>
      <c r="B82" s="36" t="s">
        <v>12</v>
      </c>
      <c r="C82" s="36" t="s">
        <v>9</v>
      </c>
      <c r="D82" s="37" t="s">
        <v>72</v>
      </c>
      <c r="E82" s="37" t="s">
        <v>41</v>
      </c>
      <c r="F82" s="54"/>
    </row>
    <row r="83" spans="1:6" s="64" customFormat="1" ht="15.75">
      <c r="A83" s="43" t="s">
        <v>73</v>
      </c>
      <c r="B83" s="9" t="s">
        <v>74</v>
      </c>
      <c r="C83" s="9"/>
      <c r="D83" s="11"/>
      <c r="E83" s="11"/>
      <c r="F83" s="47">
        <f>F84</f>
        <v>750</v>
      </c>
    </row>
    <row r="84" spans="1:6" s="44" customFormat="1" ht="12.75">
      <c r="A84" s="65" t="s">
        <v>75</v>
      </c>
      <c r="B84" s="13" t="s">
        <v>74</v>
      </c>
      <c r="C84" s="13" t="s">
        <v>5</v>
      </c>
      <c r="D84" s="14"/>
      <c r="E84" s="14"/>
      <c r="F84" s="49">
        <f>F85</f>
        <v>750</v>
      </c>
    </row>
    <row r="85" spans="1:6" s="4" customFormat="1" ht="51">
      <c r="A85" s="18" t="s">
        <v>76</v>
      </c>
      <c r="B85" s="16" t="s">
        <v>74</v>
      </c>
      <c r="C85" s="16" t="s">
        <v>5</v>
      </c>
      <c r="D85" s="17" t="s">
        <v>106</v>
      </c>
      <c r="E85" s="17"/>
      <c r="F85" s="58">
        <f>F86</f>
        <v>750</v>
      </c>
    </row>
    <row r="86" spans="1:6" s="39" customFormat="1" ht="12.75">
      <c r="A86" s="40" t="s">
        <v>45</v>
      </c>
      <c r="B86" s="36" t="s">
        <v>74</v>
      </c>
      <c r="C86" s="36" t="s">
        <v>5</v>
      </c>
      <c r="D86" s="37" t="s">
        <v>106</v>
      </c>
      <c r="E86" s="37" t="s">
        <v>46</v>
      </c>
      <c r="F86" s="54">
        <v>750</v>
      </c>
    </row>
    <row r="87" spans="1:6" ht="15.75">
      <c r="A87" s="21" t="s">
        <v>24</v>
      </c>
      <c r="B87" s="9" t="s">
        <v>25</v>
      </c>
      <c r="C87" s="9"/>
      <c r="D87" s="11"/>
      <c r="E87" s="11"/>
      <c r="F87" s="47">
        <f>SUM(F89)</f>
        <v>188.7</v>
      </c>
    </row>
    <row r="88" spans="1:6" ht="12.75">
      <c r="A88" s="19" t="s">
        <v>26</v>
      </c>
      <c r="B88" s="13" t="s">
        <v>25</v>
      </c>
      <c r="C88" s="13" t="s">
        <v>5</v>
      </c>
      <c r="D88" s="14"/>
      <c r="E88" s="14"/>
      <c r="F88" s="49">
        <f>SUM(F89)</f>
        <v>188.7</v>
      </c>
    </row>
    <row r="89" spans="1:6" s="4" customFormat="1" ht="76.5">
      <c r="A89" s="48" t="s">
        <v>87</v>
      </c>
      <c r="B89" s="16" t="s">
        <v>25</v>
      </c>
      <c r="C89" s="16" t="s">
        <v>5</v>
      </c>
      <c r="D89" s="17" t="s">
        <v>107</v>
      </c>
      <c r="E89" s="17"/>
      <c r="F89" s="58">
        <f>F90</f>
        <v>188.7</v>
      </c>
    </row>
    <row r="90" spans="1:6" s="39" customFormat="1" ht="12.75">
      <c r="A90" s="40" t="s">
        <v>43</v>
      </c>
      <c r="B90" s="36" t="s">
        <v>25</v>
      </c>
      <c r="C90" s="36" t="s">
        <v>5</v>
      </c>
      <c r="D90" s="37" t="s">
        <v>107</v>
      </c>
      <c r="E90" s="37" t="s">
        <v>44</v>
      </c>
      <c r="F90" s="54">
        <v>188.7</v>
      </c>
    </row>
    <row r="91" spans="1:6" ht="15.75">
      <c r="A91" s="66" t="s">
        <v>21</v>
      </c>
      <c r="B91" s="74">
        <f>SUM(F16+F45+F50+F61+F87+F54+F83)</f>
        <v>19841.3</v>
      </c>
      <c r="C91" s="74"/>
      <c r="D91" s="74"/>
      <c r="E91" s="74"/>
      <c r="F91" s="75"/>
    </row>
  </sheetData>
  <sheetProtection/>
  <mergeCells count="11">
    <mergeCell ref="A1:F1"/>
    <mergeCell ref="A2:F2"/>
    <mergeCell ref="A5:F5"/>
    <mergeCell ref="A3:F3"/>
    <mergeCell ref="A4:F4"/>
    <mergeCell ref="A11:F11"/>
    <mergeCell ref="A6:F6"/>
    <mergeCell ref="B7:F7"/>
    <mergeCell ref="B91:F91"/>
    <mergeCell ref="A9:F9"/>
    <mergeCell ref="A10:F10"/>
  </mergeCells>
  <printOptions/>
  <pageMargins left="1.13" right="0.27" top="0.36" bottom="0.25" header="0.5" footer="0.5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13.375" style="1" customWidth="1"/>
    <col min="5" max="5" width="5.625" style="1" customWidth="1"/>
    <col min="6" max="7" width="16.375" style="1" customWidth="1"/>
    <col min="8" max="16384" width="9.125" style="1" customWidth="1"/>
  </cols>
  <sheetData>
    <row r="1" spans="1:7" ht="12.75" customHeight="1">
      <c r="A1" s="76" t="s">
        <v>36</v>
      </c>
      <c r="B1" s="76"/>
      <c r="C1" s="76"/>
      <c r="D1" s="76"/>
      <c r="E1" s="76"/>
      <c r="F1" s="76"/>
      <c r="G1" s="76"/>
    </row>
    <row r="2" spans="1:7" ht="14.25" customHeight="1">
      <c r="A2" s="73" t="s">
        <v>18</v>
      </c>
      <c r="B2" s="73"/>
      <c r="C2" s="73"/>
      <c r="D2" s="73"/>
      <c r="E2" s="73"/>
      <c r="F2" s="73"/>
      <c r="G2" s="73"/>
    </row>
    <row r="3" spans="1:7" ht="14.25" customHeight="1">
      <c r="A3" s="73" t="s">
        <v>23</v>
      </c>
      <c r="B3" s="73"/>
      <c r="C3" s="73"/>
      <c r="D3" s="73"/>
      <c r="E3" s="73"/>
      <c r="F3" s="73"/>
      <c r="G3" s="73"/>
    </row>
    <row r="4" spans="1:7" ht="14.25" customHeight="1">
      <c r="A4" s="78" t="s">
        <v>111</v>
      </c>
      <c r="B4" s="78"/>
      <c r="C4" s="78"/>
      <c r="D4" s="78"/>
      <c r="E4" s="78"/>
      <c r="F4" s="78"/>
      <c r="G4" s="78"/>
    </row>
    <row r="5" spans="1:7" ht="14.25" customHeight="1">
      <c r="A5" s="73" t="s">
        <v>27</v>
      </c>
      <c r="B5" s="73"/>
      <c r="C5" s="73"/>
      <c r="D5" s="73"/>
      <c r="E5" s="73"/>
      <c r="F5" s="73"/>
      <c r="G5" s="73"/>
    </row>
    <row r="6" spans="1:7" ht="15">
      <c r="A6" s="73" t="s">
        <v>110</v>
      </c>
      <c r="B6" s="73"/>
      <c r="C6" s="73"/>
      <c r="D6" s="73"/>
      <c r="E6" s="73"/>
      <c r="F6" s="73"/>
      <c r="G6" s="73"/>
    </row>
    <row r="7" spans="1:7" ht="15">
      <c r="A7" s="5"/>
      <c r="B7" s="73" t="s">
        <v>116</v>
      </c>
      <c r="C7" s="73"/>
      <c r="D7" s="73"/>
      <c r="E7" s="73"/>
      <c r="F7" s="73"/>
      <c r="G7" s="73"/>
    </row>
    <row r="8" spans="1:6" ht="15">
      <c r="A8" s="5"/>
      <c r="B8" s="5"/>
      <c r="C8" s="5"/>
      <c r="D8" s="5"/>
      <c r="E8" s="5"/>
      <c r="F8" s="5"/>
    </row>
    <row r="9" spans="1:7" ht="15.75">
      <c r="A9" s="72" t="s">
        <v>22</v>
      </c>
      <c r="B9" s="72"/>
      <c r="C9" s="72"/>
      <c r="D9" s="72"/>
      <c r="E9" s="72"/>
      <c r="F9" s="72"/>
      <c r="G9" s="72"/>
    </row>
    <row r="10" spans="1:7" ht="12.75" customHeight="1">
      <c r="A10" s="72" t="s">
        <v>28</v>
      </c>
      <c r="B10" s="72"/>
      <c r="C10" s="72"/>
      <c r="D10" s="72"/>
      <c r="E10" s="72"/>
      <c r="F10" s="72"/>
      <c r="G10" s="72"/>
    </row>
    <row r="11" spans="1:7" ht="12.75" customHeight="1">
      <c r="A11" s="72" t="s">
        <v>112</v>
      </c>
      <c r="B11" s="72"/>
      <c r="C11" s="72"/>
      <c r="D11" s="72"/>
      <c r="E11" s="72"/>
      <c r="F11" s="72"/>
      <c r="G11" s="72"/>
    </row>
    <row r="12" spans="1:5" ht="12.75" customHeight="1">
      <c r="A12" s="2"/>
      <c r="B12" s="2"/>
      <c r="C12" s="2"/>
      <c r="D12" s="2"/>
      <c r="E12" s="2"/>
    </row>
    <row r="13" spans="5:7" ht="12.75">
      <c r="E13" s="3"/>
      <c r="G13" s="3" t="s">
        <v>0</v>
      </c>
    </row>
    <row r="14" spans="1:7" ht="12.75">
      <c r="A14" s="6" t="s">
        <v>20</v>
      </c>
      <c r="B14" s="7" t="s">
        <v>1</v>
      </c>
      <c r="C14" s="7" t="s">
        <v>2</v>
      </c>
      <c r="D14" s="6" t="s">
        <v>3</v>
      </c>
      <c r="E14" s="6" t="s">
        <v>4</v>
      </c>
      <c r="F14" s="6">
        <v>2018</v>
      </c>
      <c r="G14" s="32">
        <v>2019</v>
      </c>
    </row>
    <row r="15" spans="1:7" ht="36">
      <c r="A15" s="67" t="s">
        <v>78</v>
      </c>
      <c r="B15" s="69"/>
      <c r="C15" s="69"/>
      <c r="D15" s="68"/>
      <c r="E15" s="68"/>
      <c r="F15" s="70">
        <f>F16+F45+F50+F54+F61+F83+F87</f>
        <v>20247.3</v>
      </c>
      <c r="G15" s="70">
        <f>G16+G45+G50+G54+G61+G83+G87</f>
        <v>21083.3</v>
      </c>
    </row>
    <row r="16" spans="1:7" ht="15.75">
      <c r="A16" s="8" t="s">
        <v>6</v>
      </c>
      <c r="B16" s="9" t="s">
        <v>5</v>
      </c>
      <c r="C16" s="10"/>
      <c r="D16" s="11"/>
      <c r="E16" s="11"/>
      <c r="F16" s="47">
        <f>SUM(F25+F34+F42+F20)+F37</f>
        <v>4147.4</v>
      </c>
      <c r="G16" s="47">
        <f>SUM(G25+G34+G42+G20)+G37</f>
        <v>4167.4</v>
      </c>
    </row>
    <row r="17" spans="1:7" s="24" customFormat="1" ht="31.5" customHeight="1" hidden="1">
      <c r="A17" s="12" t="s">
        <v>8</v>
      </c>
      <c r="B17" s="13" t="s">
        <v>5</v>
      </c>
      <c r="C17" s="13" t="s">
        <v>7</v>
      </c>
      <c r="D17" s="14"/>
      <c r="E17" s="14"/>
      <c r="F17" s="33">
        <f>SUM(F18)</f>
        <v>0</v>
      </c>
      <c r="G17" s="33">
        <f>SUM(G18)</f>
        <v>0</v>
      </c>
    </row>
    <row r="18" spans="1:7" s="4" customFormat="1" ht="49.5" customHeight="1" hidden="1">
      <c r="A18" s="48" t="s">
        <v>50</v>
      </c>
      <c r="B18" s="16" t="s">
        <v>5</v>
      </c>
      <c r="C18" s="16" t="s">
        <v>7</v>
      </c>
      <c r="D18" s="17" t="s">
        <v>51</v>
      </c>
      <c r="E18" s="17"/>
      <c r="F18" s="34">
        <f>F19</f>
        <v>0</v>
      </c>
      <c r="G18" s="34">
        <f>G19</f>
        <v>0</v>
      </c>
    </row>
    <row r="19" spans="1:7" s="39" customFormat="1" ht="51.75" customHeight="1" hidden="1">
      <c r="A19" s="35" t="s">
        <v>37</v>
      </c>
      <c r="B19" s="36" t="s">
        <v>5</v>
      </c>
      <c r="C19" s="36" t="s">
        <v>7</v>
      </c>
      <c r="D19" s="37" t="s">
        <v>51</v>
      </c>
      <c r="E19" s="37" t="s">
        <v>38</v>
      </c>
      <c r="F19" s="38"/>
      <c r="G19" s="38"/>
    </row>
    <row r="20" spans="1:7" s="24" customFormat="1" ht="39.75" customHeight="1">
      <c r="A20" s="12" t="s">
        <v>52</v>
      </c>
      <c r="B20" s="13" t="s">
        <v>5</v>
      </c>
      <c r="C20" s="13" t="s">
        <v>9</v>
      </c>
      <c r="D20" s="14"/>
      <c r="E20" s="14"/>
      <c r="F20" s="49">
        <f>SUM(F21)+F23</f>
        <v>17.4</v>
      </c>
      <c r="G20" s="49">
        <f>SUM(G21)+G23</f>
        <v>17.4</v>
      </c>
    </row>
    <row r="21" spans="1:7" s="4" customFormat="1" ht="63.75">
      <c r="A21" s="15" t="s">
        <v>53</v>
      </c>
      <c r="B21" s="16" t="s">
        <v>5</v>
      </c>
      <c r="C21" s="16" t="s">
        <v>9</v>
      </c>
      <c r="D21" s="17" t="s">
        <v>90</v>
      </c>
      <c r="E21" s="17"/>
      <c r="F21" s="50">
        <f>F22</f>
        <v>1.8</v>
      </c>
      <c r="G21" s="50">
        <f>G22</f>
        <v>1.8</v>
      </c>
    </row>
    <row r="22" spans="1:7" s="4" customFormat="1" ht="51.75" customHeight="1">
      <c r="A22" s="35" t="s">
        <v>37</v>
      </c>
      <c r="B22" s="36" t="s">
        <v>5</v>
      </c>
      <c r="C22" s="36" t="s">
        <v>9</v>
      </c>
      <c r="D22" s="37" t="s">
        <v>90</v>
      </c>
      <c r="E22" s="37" t="s">
        <v>38</v>
      </c>
      <c r="F22" s="51">
        <v>1.8</v>
      </c>
      <c r="G22" s="51">
        <v>1.8</v>
      </c>
    </row>
    <row r="23" spans="1:7" s="4" customFormat="1" ht="68.25" customHeight="1">
      <c r="A23" s="15" t="s">
        <v>54</v>
      </c>
      <c r="B23" s="16" t="s">
        <v>5</v>
      </c>
      <c r="C23" s="16" t="s">
        <v>9</v>
      </c>
      <c r="D23" s="17" t="s">
        <v>91</v>
      </c>
      <c r="E23" s="17"/>
      <c r="F23" s="50">
        <f>F24</f>
        <v>15.6</v>
      </c>
      <c r="G23" s="50">
        <f>G24</f>
        <v>15.6</v>
      </c>
    </row>
    <row r="24" spans="1:7" s="4" customFormat="1" ht="51" customHeight="1">
      <c r="A24" s="35" t="s">
        <v>37</v>
      </c>
      <c r="B24" s="36" t="s">
        <v>5</v>
      </c>
      <c r="C24" s="36" t="s">
        <v>9</v>
      </c>
      <c r="D24" s="37" t="s">
        <v>91</v>
      </c>
      <c r="E24" s="37" t="s">
        <v>38</v>
      </c>
      <c r="F24" s="51">
        <v>15.6</v>
      </c>
      <c r="G24" s="51">
        <v>15.6</v>
      </c>
    </row>
    <row r="25" spans="1:7" ht="38.25">
      <c r="A25" s="12" t="s">
        <v>11</v>
      </c>
      <c r="B25" s="13" t="s">
        <v>5</v>
      </c>
      <c r="C25" s="13" t="s">
        <v>10</v>
      </c>
      <c r="D25" s="14"/>
      <c r="E25" s="14"/>
      <c r="F25" s="49">
        <f>F26+F30+F32</f>
        <v>3647.5</v>
      </c>
      <c r="G25" s="49">
        <f>G26+G30+G32</f>
        <v>3647.5</v>
      </c>
    </row>
    <row r="26" spans="1:7" ht="89.25">
      <c r="A26" s="15" t="s">
        <v>79</v>
      </c>
      <c r="B26" s="16" t="s">
        <v>5</v>
      </c>
      <c r="C26" s="16" t="s">
        <v>10</v>
      </c>
      <c r="D26" s="17" t="s">
        <v>92</v>
      </c>
      <c r="E26" s="17"/>
      <c r="F26" s="50">
        <f>F27+F28+F29</f>
        <v>3134.7</v>
      </c>
      <c r="G26" s="50">
        <f>G27+G28+G29</f>
        <v>3134.7</v>
      </c>
    </row>
    <row r="27" spans="1:7" s="39" customFormat="1" ht="51">
      <c r="A27" s="35" t="s">
        <v>37</v>
      </c>
      <c r="B27" s="36" t="s">
        <v>5</v>
      </c>
      <c r="C27" s="36" t="s">
        <v>10</v>
      </c>
      <c r="D27" s="37" t="s">
        <v>92</v>
      </c>
      <c r="E27" s="37" t="s">
        <v>38</v>
      </c>
      <c r="F27" s="51">
        <v>2061</v>
      </c>
      <c r="G27" s="51">
        <v>2061</v>
      </c>
    </row>
    <row r="28" spans="1:7" s="39" customFormat="1" ht="25.5">
      <c r="A28" s="35" t="s">
        <v>40</v>
      </c>
      <c r="B28" s="36" t="s">
        <v>5</v>
      </c>
      <c r="C28" s="52" t="s">
        <v>10</v>
      </c>
      <c r="D28" s="37" t="s">
        <v>92</v>
      </c>
      <c r="E28" s="37" t="s">
        <v>41</v>
      </c>
      <c r="F28" s="51">
        <v>927.1</v>
      </c>
      <c r="G28" s="51">
        <v>927.1</v>
      </c>
    </row>
    <row r="29" spans="1:7" s="39" customFormat="1" ht="12.75">
      <c r="A29" s="40" t="s">
        <v>42</v>
      </c>
      <c r="B29" s="36" t="s">
        <v>5</v>
      </c>
      <c r="C29" s="52" t="s">
        <v>10</v>
      </c>
      <c r="D29" s="37" t="s">
        <v>92</v>
      </c>
      <c r="E29" s="37" t="s">
        <v>39</v>
      </c>
      <c r="F29" s="51">
        <v>146.6</v>
      </c>
      <c r="G29" s="51">
        <v>146.6</v>
      </c>
    </row>
    <row r="30" spans="1:7" ht="64.5" customHeight="1">
      <c r="A30" s="15" t="s">
        <v>80</v>
      </c>
      <c r="B30" s="16" t="s">
        <v>5</v>
      </c>
      <c r="C30" s="16" t="s">
        <v>10</v>
      </c>
      <c r="D30" s="17" t="s">
        <v>93</v>
      </c>
      <c r="E30" s="17"/>
      <c r="F30" s="50">
        <f>F31</f>
        <v>512.8</v>
      </c>
      <c r="G30" s="50">
        <f>G31</f>
        <v>512.8</v>
      </c>
    </row>
    <row r="31" spans="1:7" ht="24.75" customHeight="1">
      <c r="A31" s="35" t="s">
        <v>37</v>
      </c>
      <c r="B31" s="36" t="s">
        <v>5</v>
      </c>
      <c r="C31" s="36" t="s">
        <v>10</v>
      </c>
      <c r="D31" s="37" t="s">
        <v>93</v>
      </c>
      <c r="E31" s="37" t="s">
        <v>38</v>
      </c>
      <c r="F31" s="51">
        <v>512.8</v>
      </c>
      <c r="G31" s="51">
        <v>512.8</v>
      </c>
    </row>
    <row r="32" spans="1:7" s="4" customFormat="1" ht="51" hidden="1">
      <c r="A32" s="15" t="s">
        <v>55</v>
      </c>
      <c r="B32" s="16" t="s">
        <v>5</v>
      </c>
      <c r="C32" s="16" t="s">
        <v>10</v>
      </c>
      <c r="D32" s="17" t="s">
        <v>94</v>
      </c>
      <c r="E32" s="17"/>
      <c r="F32" s="50">
        <f>F33</f>
        <v>0</v>
      </c>
      <c r="G32" s="50">
        <f>G33</f>
        <v>0</v>
      </c>
    </row>
    <row r="33" spans="1:7" s="39" customFormat="1" ht="12.75" hidden="1">
      <c r="A33" s="40" t="s">
        <v>43</v>
      </c>
      <c r="B33" s="36" t="s">
        <v>5</v>
      </c>
      <c r="C33" s="36" t="s">
        <v>10</v>
      </c>
      <c r="D33" s="37" t="s">
        <v>94</v>
      </c>
      <c r="E33" s="37" t="s">
        <v>44</v>
      </c>
      <c r="F33" s="51"/>
      <c r="G33" s="51"/>
    </row>
    <row r="34" spans="1:7" ht="26.25" customHeight="1">
      <c r="A34" s="19" t="s">
        <v>29</v>
      </c>
      <c r="B34" s="13" t="s">
        <v>5</v>
      </c>
      <c r="C34" s="13" t="s">
        <v>30</v>
      </c>
      <c r="D34" s="14"/>
      <c r="E34" s="14"/>
      <c r="F34" s="49">
        <f>F35</f>
        <v>132.5</v>
      </c>
      <c r="G34" s="49">
        <f>G35</f>
        <v>132.5</v>
      </c>
    </row>
    <row r="35" spans="1:7" ht="51">
      <c r="A35" s="18" t="s">
        <v>56</v>
      </c>
      <c r="B35" s="16" t="s">
        <v>5</v>
      </c>
      <c r="C35" s="16" t="s">
        <v>30</v>
      </c>
      <c r="D35" s="17" t="s">
        <v>88</v>
      </c>
      <c r="E35" s="17"/>
      <c r="F35" s="50">
        <f>F36</f>
        <v>132.5</v>
      </c>
      <c r="G35" s="50">
        <f>G36</f>
        <v>132.5</v>
      </c>
    </row>
    <row r="36" spans="1:7" s="39" customFormat="1" ht="15" customHeight="1">
      <c r="A36" s="40" t="s">
        <v>45</v>
      </c>
      <c r="B36" s="36" t="s">
        <v>5</v>
      </c>
      <c r="C36" s="36" t="s">
        <v>30</v>
      </c>
      <c r="D36" s="37" t="s">
        <v>89</v>
      </c>
      <c r="E36" s="37" t="s">
        <v>46</v>
      </c>
      <c r="F36" s="51">
        <v>132.5</v>
      </c>
      <c r="G36" s="51">
        <v>132.5</v>
      </c>
    </row>
    <row r="37" spans="1:7" s="39" customFormat="1" ht="12.75">
      <c r="A37" s="19" t="s">
        <v>114</v>
      </c>
      <c r="B37" s="13" t="s">
        <v>5</v>
      </c>
      <c r="C37" s="13" t="s">
        <v>115</v>
      </c>
      <c r="D37" s="14"/>
      <c r="E37" s="14"/>
      <c r="F37" s="49">
        <f>F38+F40</f>
        <v>250</v>
      </c>
      <c r="G37" s="49">
        <f>G38+G40</f>
        <v>260</v>
      </c>
    </row>
    <row r="38" spans="1:7" s="39" customFormat="1" ht="39" customHeight="1">
      <c r="A38" s="15" t="s">
        <v>55</v>
      </c>
      <c r="B38" s="16" t="s">
        <v>5</v>
      </c>
      <c r="C38" s="16" t="s">
        <v>115</v>
      </c>
      <c r="D38" s="17" t="s">
        <v>94</v>
      </c>
      <c r="E38" s="17"/>
      <c r="F38" s="50">
        <f>F39</f>
        <v>250</v>
      </c>
      <c r="G38" s="50">
        <f>G39</f>
        <v>260</v>
      </c>
    </row>
    <row r="39" spans="1:7" s="39" customFormat="1" ht="12.75">
      <c r="A39" s="40" t="s">
        <v>43</v>
      </c>
      <c r="B39" s="36" t="s">
        <v>5</v>
      </c>
      <c r="C39" s="36" t="s">
        <v>115</v>
      </c>
      <c r="D39" s="37" t="s">
        <v>94</v>
      </c>
      <c r="E39" s="37" t="s">
        <v>44</v>
      </c>
      <c r="F39" s="51">
        <v>250</v>
      </c>
      <c r="G39" s="51">
        <v>260</v>
      </c>
    </row>
    <row r="40" spans="1:7" s="39" customFormat="1" ht="51" hidden="1">
      <c r="A40" s="18" t="s">
        <v>58</v>
      </c>
      <c r="B40" s="16" t="s">
        <v>5</v>
      </c>
      <c r="C40" s="16" t="s">
        <v>57</v>
      </c>
      <c r="D40" s="17" t="s">
        <v>59</v>
      </c>
      <c r="E40" s="17"/>
      <c r="F40" s="50">
        <f>F41</f>
        <v>0</v>
      </c>
      <c r="G40" s="50">
        <f>G41</f>
        <v>0</v>
      </c>
    </row>
    <row r="41" spans="1:7" s="39" customFormat="1" ht="25.5" hidden="1">
      <c r="A41" s="35" t="s">
        <v>40</v>
      </c>
      <c r="B41" s="36" t="s">
        <v>5</v>
      </c>
      <c r="C41" s="36" t="s">
        <v>57</v>
      </c>
      <c r="D41" s="37" t="s">
        <v>60</v>
      </c>
      <c r="E41" s="37" t="s">
        <v>41</v>
      </c>
      <c r="F41" s="51"/>
      <c r="G41" s="51"/>
    </row>
    <row r="42" spans="1:7" s="25" customFormat="1" ht="12.75">
      <c r="A42" s="12" t="s">
        <v>33</v>
      </c>
      <c r="B42" s="13" t="s">
        <v>5</v>
      </c>
      <c r="C42" s="13" t="s">
        <v>34</v>
      </c>
      <c r="D42" s="14"/>
      <c r="E42" s="14"/>
      <c r="F42" s="49">
        <f>F43</f>
        <v>100</v>
      </c>
      <c r="G42" s="49">
        <f>G43</f>
        <v>110</v>
      </c>
    </row>
    <row r="43" spans="1:7" s="30" customFormat="1" ht="78.75" customHeight="1">
      <c r="A43" s="26" t="s">
        <v>81</v>
      </c>
      <c r="B43" s="27" t="s">
        <v>5</v>
      </c>
      <c r="C43" s="27" t="s">
        <v>34</v>
      </c>
      <c r="D43" s="28" t="s">
        <v>95</v>
      </c>
      <c r="E43" s="28"/>
      <c r="F43" s="53">
        <f>F44</f>
        <v>100</v>
      </c>
      <c r="G43" s="53">
        <f>G44</f>
        <v>110</v>
      </c>
    </row>
    <row r="44" spans="1:7" s="56" customFormat="1" ht="25.5">
      <c r="A44" s="35" t="s">
        <v>40</v>
      </c>
      <c r="B44" s="36" t="s">
        <v>5</v>
      </c>
      <c r="C44" s="36" t="s">
        <v>34</v>
      </c>
      <c r="D44" s="37" t="s">
        <v>95</v>
      </c>
      <c r="E44" s="37" t="s">
        <v>41</v>
      </c>
      <c r="F44" s="54">
        <v>100</v>
      </c>
      <c r="G44" s="54">
        <v>110</v>
      </c>
    </row>
    <row r="45" spans="1:7" ht="15.75">
      <c r="A45" s="21" t="s">
        <v>13</v>
      </c>
      <c r="B45" s="9" t="s">
        <v>7</v>
      </c>
      <c r="C45" s="10"/>
      <c r="D45" s="22"/>
      <c r="E45" s="22"/>
      <c r="F45" s="47">
        <f>SUM(F46)</f>
        <v>143.3</v>
      </c>
      <c r="G45" s="47">
        <f>SUM(G46)</f>
        <v>143.3</v>
      </c>
    </row>
    <row r="46" spans="1:7" ht="12.75">
      <c r="A46" s="12" t="s">
        <v>14</v>
      </c>
      <c r="B46" s="13" t="s">
        <v>7</v>
      </c>
      <c r="C46" s="13" t="s">
        <v>9</v>
      </c>
      <c r="D46" s="14"/>
      <c r="E46" s="14"/>
      <c r="F46" s="49">
        <f>SUM(F47)</f>
        <v>143.3</v>
      </c>
      <c r="G46" s="49">
        <f>SUM(G47)</f>
        <v>143.3</v>
      </c>
    </row>
    <row r="47" spans="1:7" ht="78" customHeight="1">
      <c r="A47" s="23" t="s">
        <v>82</v>
      </c>
      <c r="B47" s="16" t="s">
        <v>7</v>
      </c>
      <c r="C47" s="16" t="s">
        <v>9</v>
      </c>
      <c r="D47" s="17" t="s">
        <v>96</v>
      </c>
      <c r="E47" s="17"/>
      <c r="F47" s="58">
        <f>F48+F49</f>
        <v>143.3</v>
      </c>
      <c r="G47" s="58">
        <f>G48+G49</f>
        <v>143.3</v>
      </c>
    </row>
    <row r="48" spans="1:7" ht="51">
      <c r="A48" s="35" t="s">
        <v>37</v>
      </c>
      <c r="B48" s="36" t="s">
        <v>7</v>
      </c>
      <c r="C48" s="36" t="s">
        <v>9</v>
      </c>
      <c r="D48" s="37" t="s">
        <v>96</v>
      </c>
      <c r="E48" s="37" t="s">
        <v>38</v>
      </c>
      <c r="F48" s="54">
        <v>130.8</v>
      </c>
      <c r="G48" s="54">
        <v>130.8</v>
      </c>
    </row>
    <row r="49" spans="1:7" s="39" customFormat="1" ht="25.5">
      <c r="A49" s="35" t="s">
        <v>40</v>
      </c>
      <c r="B49" s="36" t="s">
        <v>7</v>
      </c>
      <c r="C49" s="36" t="s">
        <v>9</v>
      </c>
      <c r="D49" s="37" t="s">
        <v>96</v>
      </c>
      <c r="E49" s="37" t="s">
        <v>41</v>
      </c>
      <c r="F49" s="54">
        <v>12.5</v>
      </c>
      <c r="G49" s="54">
        <v>12.5</v>
      </c>
    </row>
    <row r="50" spans="1:7" ht="31.5">
      <c r="A50" s="21" t="s">
        <v>15</v>
      </c>
      <c r="B50" s="9" t="s">
        <v>9</v>
      </c>
      <c r="C50" s="10"/>
      <c r="D50" s="22"/>
      <c r="E50" s="22"/>
      <c r="F50" s="47">
        <f>SUM(F51)</f>
        <v>195</v>
      </c>
      <c r="G50" s="47">
        <f>SUM(G51)</f>
        <v>196</v>
      </c>
    </row>
    <row r="51" spans="1:7" ht="12.75">
      <c r="A51" s="19" t="s">
        <v>77</v>
      </c>
      <c r="B51" s="13" t="s">
        <v>9</v>
      </c>
      <c r="C51" s="14" t="s">
        <v>25</v>
      </c>
      <c r="D51" s="14"/>
      <c r="E51" s="14"/>
      <c r="F51" s="49">
        <f>F52</f>
        <v>195</v>
      </c>
      <c r="G51" s="49">
        <f>G52</f>
        <v>196</v>
      </c>
    </row>
    <row r="52" spans="1:7" ht="56.25" customHeight="1">
      <c r="A52" s="15" t="s">
        <v>108</v>
      </c>
      <c r="B52" s="16" t="s">
        <v>9</v>
      </c>
      <c r="C52" s="17" t="s">
        <v>25</v>
      </c>
      <c r="D52" s="17" t="s">
        <v>97</v>
      </c>
      <c r="E52" s="17"/>
      <c r="F52" s="58">
        <f>F53</f>
        <v>195</v>
      </c>
      <c r="G52" s="58">
        <f>G53</f>
        <v>196</v>
      </c>
    </row>
    <row r="53" spans="1:7" s="39" customFormat="1" ht="26.25" customHeight="1">
      <c r="A53" s="35" t="s">
        <v>40</v>
      </c>
      <c r="B53" s="36" t="s">
        <v>9</v>
      </c>
      <c r="C53" s="37" t="s">
        <v>25</v>
      </c>
      <c r="D53" s="37" t="s">
        <v>97</v>
      </c>
      <c r="E53" s="37" t="s">
        <v>41</v>
      </c>
      <c r="F53" s="54">
        <f>95+100</f>
        <v>195</v>
      </c>
      <c r="G53" s="54">
        <v>196</v>
      </c>
    </row>
    <row r="54" spans="1:7" ht="15.75">
      <c r="A54" s="43" t="s">
        <v>47</v>
      </c>
      <c r="B54" s="9" t="s">
        <v>10</v>
      </c>
      <c r="C54" s="11"/>
      <c r="D54" s="11"/>
      <c r="E54" s="11"/>
      <c r="F54" s="47">
        <f>F55+F58</f>
        <v>3145</v>
      </c>
      <c r="G54" s="47">
        <f>G55+G58</f>
        <v>3540</v>
      </c>
    </row>
    <row r="55" spans="1:7" s="44" customFormat="1" ht="12.75">
      <c r="A55" s="19" t="s">
        <v>48</v>
      </c>
      <c r="B55" s="13" t="s">
        <v>10</v>
      </c>
      <c r="C55" s="14" t="s">
        <v>49</v>
      </c>
      <c r="D55" s="14"/>
      <c r="E55" s="14"/>
      <c r="F55" s="49">
        <f>F56</f>
        <v>3145</v>
      </c>
      <c r="G55" s="49">
        <f>G56</f>
        <v>3540</v>
      </c>
    </row>
    <row r="56" spans="1:7" s="4" customFormat="1" ht="51">
      <c r="A56" s="18" t="s">
        <v>61</v>
      </c>
      <c r="B56" s="16" t="s">
        <v>10</v>
      </c>
      <c r="C56" s="17" t="s">
        <v>49</v>
      </c>
      <c r="D56" s="31" t="s">
        <v>98</v>
      </c>
      <c r="E56" s="17"/>
      <c r="F56" s="58">
        <f>F57</f>
        <v>3145</v>
      </c>
      <c r="G56" s="58">
        <f>G57</f>
        <v>3540</v>
      </c>
    </row>
    <row r="57" spans="1:7" s="39" customFormat="1" ht="12.75">
      <c r="A57" s="40" t="s">
        <v>45</v>
      </c>
      <c r="B57" s="36" t="s">
        <v>10</v>
      </c>
      <c r="C57" s="37" t="s">
        <v>49</v>
      </c>
      <c r="D57" s="45" t="s">
        <v>98</v>
      </c>
      <c r="E57" s="37" t="s">
        <v>46</v>
      </c>
      <c r="F57" s="54">
        <v>3145</v>
      </c>
      <c r="G57" s="54">
        <v>3540</v>
      </c>
    </row>
    <row r="58" spans="1:7" s="44" customFormat="1" ht="12.75" hidden="1">
      <c r="A58" s="59" t="s">
        <v>62</v>
      </c>
      <c r="B58" s="13" t="s">
        <v>10</v>
      </c>
      <c r="C58" s="14" t="s">
        <v>63</v>
      </c>
      <c r="D58" s="14"/>
      <c r="E58" s="14"/>
      <c r="F58" s="49">
        <f>F59</f>
        <v>0</v>
      </c>
      <c r="G58" s="49">
        <f>G59</f>
        <v>0</v>
      </c>
    </row>
    <row r="59" spans="1:7" s="4" customFormat="1" ht="63.75" hidden="1">
      <c r="A59" s="18" t="s">
        <v>64</v>
      </c>
      <c r="B59" s="16" t="s">
        <v>10</v>
      </c>
      <c r="C59" s="17" t="s">
        <v>63</v>
      </c>
      <c r="D59" s="17" t="s">
        <v>65</v>
      </c>
      <c r="E59" s="17"/>
      <c r="F59" s="58">
        <f>F60</f>
        <v>0</v>
      </c>
      <c r="G59" s="58">
        <f>G60</f>
        <v>0</v>
      </c>
    </row>
    <row r="60" spans="1:7" s="39" customFormat="1" ht="12.75" hidden="1">
      <c r="A60" s="40" t="s">
        <v>45</v>
      </c>
      <c r="B60" s="36" t="s">
        <v>10</v>
      </c>
      <c r="C60" s="37" t="s">
        <v>63</v>
      </c>
      <c r="D60" s="37" t="s">
        <v>65</v>
      </c>
      <c r="E60" s="37" t="s">
        <v>46</v>
      </c>
      <c r="F60" s="54"/>
      <c r="G60" s="54"/>
    </row>
    <row r="61" spans="1:7" ht="15.75">
      <c r="A61" s="21" t="s">
        <v>16</v>
      </c>
      <c r="B61" s="9" t="s">
        <v>12</v>
      </c>
      <c r="C61" s="10"/>
      <c r="D61" s="11"/>
      <c r="E61" s="11"/>
      <c r="F61" s="47">
        <f>SUM(F70+F62+F65)</f>
        <v>11677.9</v>
      </c>
      <c r="G61" s="47">
        <f>SUM(G70+G62+G65)</f>
        <v>12097.9</v>
      </c>
    </row>
    <row r="62" spans="1:7" ht="13.5" customHeight="1" hidden="1">
      <c r="A62" s="19" t="s">
        <v>31</v>
      </c>
      <c r="B62" s="13" t="s">
        <v>12</v>
      </c>
      <c r="C62" s="13" t="s">
        <v>5</v>
      </c>
      <c r="D62" s="14"/>
      <c r="E62" s="14"/>
      <c r="F62" s="49">
        <f>F63</f>
        <v>0</v>
      </c>
      <c r="G62" s="49">
        <f>G63</f>
        <v>0</v>
      </c>
    </row>
    <row r="63" spans="1:7" ht="67.5" customHeight="1" hidden="1">
      <c r="A63" s="18" t="s">
        <v>66</v>
      </c>
      <c r="B63" s="16" t="s">
        <v>12</v>
      </c>
      <c r="C63" s="16" t="s">
        <v>5</v>
      </c>
      <c r="D63" s="17" t="s">
        <v>99</v>
      </c>
      <c r="E63" s="17"/>
      <c r="F63" s="58">
        <f>F64</f>
        <v>0</v>
      </c>
      <c r="G63" s="58">
        <f>G64</f>
        <v>0</v>
      </c>
    </row>
    <row r="64" spans="1:7" ht="13.5" customHeight="1" hidden="1">
      <c r="A64" s="40" t="s">
        <v>42</v>
      </c>
      <c r="B64" s="36" t="s">
        <v>12</v>
      </c>
      <c r="C64" s="36" t="s">
        <v>5</v>
      </c>
      <c r="D64" s="37" t="s">
        <v>99</v>
      </c>
      <c r="E64" s="37" t="s">
        <v>39</v>
      </c>
      <c r="F64" s="54"/>
      <c r="G64" s="54"/>
    </row>
    <row r="65" spans="1:7" ht="13.5" customHeight="1">
      <c r="A65" s="19" t="s">
        <v>32</v>
      </c>
      <c r="B65" s="13" t="s">
        <v>12</v>
      </c>
      <c r="C65" s="13" t="s">
        <v>7</v>
      </c>
      <c r="D65" s="14"/>
      <c r="E65" s="14"/>
      <c r="F65" s="49">
        <f>F66+F68</f>
        <v>4821</v>
      </c>
      <c r="G65" s="49">
        <f>G66+G68</f>
        <v>4821</v>
      </c>
    </row>
    <row r="66" spans="1:7" ht="51">
      <c r="A66" s="18" t="s">
        <v>67</v>
      </c>
      <c r="B66" s="16" t="s">
        <v>12</v>
      </c>
      <c r="C66" s="16" t="s">
        <v>7</v>
      </c>
      <c r="D66" s="17" t="s">
        <v>100</v>
      </c>
      <c r="E66" s="17"/>
      <c r="F66" s="58">
        <f>F67</f>
        <v>321</v>
      </c>
      <c r="G66" s="58">
        <f>G67</f>
        <v>321</v>
      </c>
    </row>
    <row r="67" spans="1:7" s="39" customFormat="1" ht="12.75">
      <c r="A67" s="40" t="s">
        <v>45</v>
      </c>
      <c r="B67" s="36" t="s">
        <v>12</v>
      </c>
      <c r="C67" s="36" t="s">
        <v>7</v>
      </c>
      <c r="D67" s="37" t="s">
        <v>100</v>
      </c>
      <c r="E67" s="37" t="s">
        <v>46</v>
      </c>
      <c r="F67" s="54">
        <v>321</v>
      </c>
      <c r="G67" s="54">
        <v>321</v>
      </c>
    </row>
    <row r="68" spans="1:7" s="39" customFormat="1" ht="51">
      <c r="A68" s="18" t="s">
        <v>68</v>
      </c>
      <c r="B68" s="16" t="s">
        <v>12</v>
      </c>
      <c r="C68" s="16" t="s">
        <v>7</v>
      </c>
      <c r="D68" s="17" t="s">
        <v>101</v>
      </c>
      <c r="E68" s="17"/>
      <c r="F68" s="58">
        <f>F69</f>
        <v>4500</v>
      </c>
      <c r="G68" s="58">
        <f>G69</f>
        <v>4500</v>
      </c>
    </row>
    <row r="69" spans="1:7" s="39" customFormat="1" ht="12.75">
      <c r="A69" s="40" t="s">
        <v>45</v>
      </c>
      <c r="B69" s="36" t="s">
        <v>12</v>
      </c>
      <c r="C69" s="36" t="s">
        <v>7</v>
      </c>
      <c r="D69" s="37" t="s">
        <v>101</v>
      </c>
      <c r="E69" s="37" t="s">
        <v>46</v>
      </c>
      <c r="F69" s="54">
        <v>4500</v>
      </c>
      <c r="G69" s="54">
        <v>4500</v>
      </c>
    </row>
    <row r="70" spans="1:7" ht="12.75">
      <c r="A70" s="19" t="s">
        <v>17</v>
      </c>
      <c r="B70" s="13" t="s">
        <v>12</v>
      </c>
      <c r="C70" s="13" t="s">
        <v>9</v>
      </c>
      <c r="D70" s="14"/>
      <c r="E70" s="14"/>
      <c r="F70" s="49">
        <f>SUM(F73+F75+F77+F79)+F81+F71</f>
        <v>6856.9</v>
      </c>
      <c r="G70" s="49">
        <f>SUM(G73+G75+G77+G79)+G81+G71</f>
        <v>7276.9</v>
      </c>
    </row>
    <row r="71" spans="1:7" s="25" customFormat="1" ht="89.25" hidden="1">
      <c r="A71" s="60" t="s">
        <v>69</v>
      </c>
      <c r="B71" s="46" t="s">
        <v>12</v>
      </c>
      <c r="C71" s="46" t="s">
        <v>9</v>
      </c>
      <c r="D71" s="31" t="s">
        <v>70</v>
      </c>
      <c r="E71" s="31"/>
      <c r="F71" s="41">
        <f>F72</f>
        <v>0</v>
      </c>
      <c r="G71" s="41">
        <f>G72</f>
        <v>0</v>
      </c>
    </row>
    <row r="72" spans="1:7" s="25" customFormat="1" ht="25.5" hidden="1">
      <c r="A72" s="61" t="s">
        <v>40</v>
      </c>
      <c r="B72" s="62" t="s">
        <v>12</v>
      </c>
      <c r="C72" s="62" t="s">
        <v>9</v>
      </c>
      <c r="D72" s="45" t="s">
        <v>70</v>
      </c>
      <c r="E72" s="45" t="s">
        <v>41</v>
      </c>
      <c r="F72" s="42"/>
      <c r="G72" s="42"/>
    </row>
    <row r="73" spans="1:7" ht="56.25" customHeight="1">
      <c r="A73" s="20" t="s">
        <v>83</v>
      </c>
      <c r="B73" s="16" t="s">
        <v>12</v>
      </c>
      <c r="C73" s="16" t="s">
        <v>9</v>
      </c>
      <c r="D73" s="17" t="s">
        <v>102</v>
      </c>
      <c r="E73" s="17"/>
      <c r="F73" s="58">
        <f>F74</f>
        <v>3000</v>
      </c>
      <c r="G73" s="58">
        <f>G74</f>
        <v>3100</v>
      </c>
    </row>
    <row r="74" spans="1:7" ht="25.5">
      <c r="A74" s="35" t="s">
        <v>40</v>
      </c>
      <c r="B74" s="36" t="s">
        <v>12</v>
      </c>
      <c r="C74" s="36" t="s">
        <v>9</v>
      </c>
      <c r="D74" s="37" t="s">
        <v>102</v>
      </c>
      <c r="E74" s="37" t="s">
        <v>41</v>
      </c>
      <c r="F74" s="54">
        <v>3000</v>
      </c>
      <c r="G74" s="54">
        <v>3100</v>
      </c>
    </row>
    <row r="75" spans="1:7" ht="51">
      <c r="A75" s="20" t="s">
        <v>84</v>
      </c>
      <c r="B75" s="16" t="s">
        <v>12</v>
      </c>
      <c r="C75" s="16" t="s">
        <v>9</v>
      </c>
      <c r="D75" s="17" t="s">
        <v>103</v>
      </c>
      <c r="E75" s="17"/>
      <c r="F75" s="58">
        <f>F76</f>
        <v>547</v>
      </c>
      <c r="G75" s="58">
        <f>G76</f>
        <v>548</v>
      </c>
    </row>
    <row r="76" spans="1:7" s="39" customFormat="1" ht="25.5">
      <c r="A76" s="35" t="s">
        <v>40</v>
      </c>
      <c r="B76" s="36" t="s">
        <v>12</v>
      </c>
      <c r="C76" s="36" t="s">
        <v>9</v>
      </c>
      <c r="D76" s="37" t="s">
        <v>103</v>
      </c>
      <c r="E76" s="37" t="s">
        <v>41</v>
      </c>
      <c r="F76" s="54">
        <v>547</v>
      </c>
      <c r="G76" s="54">
        <v>548</v>
      </c>
    </row>
    <row r="77" spans="1:7" ht="63.75">
      <c r="A77" s="20" t="s">
        <v>85</v>
      </c>
      <c r="B77" s="16" t="s">
        <v>12</v>
      </c>
      <c r="C77" s="16" t="s">
        <v>9</v>
      </c>
      <c r="D77" s="17" t="s">
        <v>104</v>
      </c>
      <c r="E77" s="17"/>
      <c r="F77" s="58">
        <f>F78</f>
        <v>168</v>
      </c>
      <c r="G77" s="58">
        <f>G78</f>
        <v>169</v>
      </c>
    </row>
    <row r="78" spans="1:7" s="39" customFormat="1" ht="25.5">
      <c r="A78" s="35" t="s">
        <v>40</v>
      </c>
      <c r="B78" s="36" t="s">
        <v>12</v>
      </c>
      <c r="C78" s="36" t="s">
        <v>9</v>
      </c>
      <c r="D78" s="37" t="s">
        <v>104</v>
      </c>
      <c r="E78" s="37" t="s">
        <v>41</v>
      </c>
      <c r="F78" s="54">
        <v>168</v>
      </c>
      <c r="G78" s="54">
        <v>169</v>
      </c>
    </row>
    <row r="79" spans="1:7" ht="63.75">
      <c r="A79" s="48" t="s">
        <v>86</v>
      </c>
      <c r="B79" s="16" t="s">
        <v>12</v>
      </c>
      <c r="C79" s="16" t="s">
        <v>9</v>
      </c>
      <c r="D79" s="17" t="s">
        <v>105</v>
      </c>
      <c r="E79" s="17"/>
      <c r="F79" s="58">
        <f>F80</f>
        <v>3141.9</v>
      </c>
      <c r="G79" s="58">
        <f>G80</f>
        <v>3459.9</v>
      </c>
    </row>
    <row r="80" spans="1:7" ht="25.5">
      <c r="A80" s="35" t="s">
        <v>40</v>
      </c>
      <c r="B80" s="36" t="s">
        <v>12</v>
      </c>
      <c r="C80" s="36" t="s">
        <v>9</v>
      </c>
      <c r="D80" s="37" t="s">
        <v>105</v>
      </c>
      <c r="E80" s="37" t="s">
        <v>41</v>
      </c>
      <c r="F80" s="54">
        <v>3141.9</v>
      </c>
      <c r="G80" s="54">
        <v>3459.9</v>
      </c>
    </row>
    <row r="81" spans="1:7" s="4" customFormat="1" ht="51" hidden="1">
      <c r="A81" s="63" t="s">
        <v>71</v>
      </c>
      <c r="B81" s="16" t="s">
        <v>12</v>
      </c>
      <c r="C81" s="16" t="s">
        <v>9</v>
      </c>
      <c r="D81" s="17" t="s">
        <v>72</v>
      </c>
      <c r="E81" s="17"/>
      <c r="F81" s="58">
        <f>F82</f>
        <v>0</v>
      </c>
      <c r="G81" s="58">
        <f>G82</f>
        <v>0</v>
      </c>
    </row>
    <row r="82" spans="1:7" s="39" customFormat="1" ht="25.5" hidden="1">
      <c r="A82" s="35" t="s">
        <v>40</v>
      </c>
      <c r="B82" s="36" t="s">
        <v>12</v>
      </c>
      <c r="C82" s="36" t="s">
        <v>9</v>
      </c>
      <c r="D82" s="37" t="s">
        <v>72</v>
      </c>
      <c r="E82" s="37" t="s">
        <v>41</v>
      </c>
      <c r="F82" s="54"/>
      <c r="G82" s="54"/>
    </row>
    <row r="83" spans="1:7" s="64" customFormat="1" ht="15.75">
      <c r="A83" s="43" t="s">
        <v>73</v>
      </c>
      <c r="B83" s="9" t="s">
        <v>74</v>
      </c>
      <c r="C83" s="9"/>
      <c r="D83" s="11"/>
      <c r="E83" s="11"/>
      <c r="F83" s="47">
        <f aca="true" t="shared" si="0" ref="F83:G85">F84</f>
        <v>750</v>
      </c>
      <c r="G83" s="47">
        <f t="shared" si="0"/>
        <v>750</v>
      </c>
    </row>
    <row r="84" spans="1:7" s="44" customFormat="1" ht="12.75">
      <c r="A84" s="65" t="s">
        <v>75</v>
      </c>
      <c r="B84" s="13" t="s">
        <v>74</v>
      </c>
      <c r="C84" s="13" t="s">
        <v>5</v>
      </c>
      <c r="D84" s="14"/>
      <c r="E84" s="14"/>
      <c r="F84" s="49">
        <f t="shared" si="0"/>
        <v>750</v>
      </c>
      <c r="G84" s="49">
        <f t="shared" si="0"/>
        <v>750</v>
      </c>
    </row>
    <row r="85" spans="1:7" s="4" customFormat="1" ht="51">
      <c r="A85" s="18" t="s">
        <v>76</v>
      </c>
      <c r="B85" s="16" t="s">
        <v>74</v>
      </c>
      <c r="C85" s="16" t="s">
        <v>5</v>
      </c>
      <c r="D85" s="17" t="s">
        <v>106</v>
      </c>
      <c r="E85" s="17"/>
      <c r="F85" s="58">
        <f t="shared" si="0"/>
        <v>750</v>
      </c>
      <c r="G85" s="58">
        <f t="shared" si="0"/>
        <v>750</v>
      </c>
    </row>
    <row r="86" spans="1:7" s="39" customFormat="1" ht="12.75">
      <c r="A86" s="40" t="s">
        <v>45</v>
      </c>
      <c r="B86" s="36" t="s">
        <v>74</v>
      </c>
      <c r="C86" s="36" t="s">
        <v>5</v>
      </c>
      <c r="D86" s="37" t="s">
        <v>106</v>
      </c>
      <c r="E86" s="37" t="s">
        <v>46</v>
      </c>
      <c r="F86" s="54">
        <v>750</v>
      </c>
      <c r="G86" s="54">
        <v>750</v>
      </c>
    </row>
    <row r="87" spans="1:7" ht="15.75">
      <c r="A87" s="21" t="s">
        <v>24</v>
      </c>
      <c r="B87" s="9" t="s">
        <v>25</v>
      </c>
      <c r="C87" s="9"/>
      <c r="D87" s="11"/>
      <c r="E87" s="11"/>
      <c r="F87" s="47">
        <f>SUM(F89)</f>
        <v>188.7</v>
      </c>
      <c r="G87" s="47">
        <f>SUM(G89)</f>
        <v>188.7</v>
      </c>
    </row>
    <row r="88" spans="1:7" ht="12.75">
      <c r="A88" s="19" t="s">
        <v>26</v>
      </c>
      <c r="B88" s="13" t="s">
        <v>25</v>
      </c>
      <c r="C88" s="13" t="s">
        <v>5</v>
      </c>
      <c r="D88" s="14"/>
      <c r="E88" s="14"/>
      <c r="F88" s="49">
        <f>SUM(F89)</f>
        <v>188.7</v>
      </c>
      <c r="G88" s="49">
        <f>SUM(G89)</f>
        <v>188.7</v>
      </c>
    </row>
    <row r="89" spans="1:7" s="4" customFormat="1" ht="76.5">
      <c r="A89" s="48" t="s">
        <v>87</v>
      </c>
      <c r="B89" s="16" t="s">
        <v>25</v>
      </c>
      <c r="C89" s="16" t="s">
        <v>5</v>
      </c>
      <c r="D89" s="17" t="s">
        <v>107</v>
      </c>
      <c r="E89" s="17"/>
      <c r="F89" s="58">
        <f>F90</f>
        <v>188.7</v>
      </c>
      <c r="G89" s="58">
        <f>G90</f>
        <v>188.7</v>
      </c>
    </row>
    <row r="90" spans="1:7" s="39" customFormat="1" ht="12.75">
      <c r="A90" s="40" t="s">
        <v>43</v>
      </c>
      <c r="B90" s="36" t="s">
        <v>25</v>
      </c>
      <c r="C90" s="36" t="s">
        <v>5</v>
      </c>
      <c r="D90" s="37" t="s">
        <v>107</v>
      </c>
      <c r="E90" s="37" t="s">
        <v>44</v>
      </c>
      <c r="F90" s="54">
        <v>188.7</v>
      </c>
      <c r="G90" s="54">
        <v>188.7</v>
      </c>
    </row>
    <row r="91" spans="1:7" ht="15.75">
      <c r="A91" s="79" t="s">
        <v>21</v>
      </c>
      <c r="B91" s="79"/>
      <c r="C91" s="79"/>
      <c r="D91" s="79"/>
      <c r="E91" s="79"/>
      <c r="F91" s="71">
        <f>F15</f>
        <v>20247.3</v>
      </c>
      <c r="G91" s="71">
        <f>G15</f>
        <v>21083.3</v>
      </c>
    </row>
  </sheetData>
  <sheetProtection/>
  <mergeCells count="11">
    <mergeCell ref="A4:G4"/>
    <mergeCell ref="A9:G9"/>
    <mergeCell ref="A91:E91"/>
    <mergeCell ref="A1:G1"/>
    <mergeCell ref="A2:G2"/>
    <mergeCell ref="A5:G5"/>
    <mergeCell ref="A6:G6"/>
    <mergeCell ref="A10:G10"/>
    <mergeCell ref="A11:G11"/>
    <mergeCell ref="B7:G7"/>
    <mergeCell ref="A3:G3"/>
  </mergeCells>
  <printOptions/>
  <pageMargins left="0.75" right="0.34" top="0.25" bottom="0.16" header="0.5" footer="0.5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2016-12-20T07:22:44Z</cp:lastPrinted>
  <dcterms:created xsi:type="dcterms:W3CDTF">2008-11-27T06:46:34Z</dcterms:created>
  <dcterms:modified xsi:type="dcterms:W3CDTF">2016-12-20T07:22:58Z</dcterms:modified>
  <cp:category/>
  <cp:version/>
  <cp:contentType/>
  <cp:contentStatus/>
</cp:coreProperties>
</file>