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<sst xmlns="http://schemas.openxmlformats.org/spreadsheetml/2006/main" count="75" uniqueCount="73">
  <si>
    <t>тыс.руб.</t>
  </si>
  <si>
    <t>Код бюджетной классификации Российской Федерации</t>
  </si>
  <si>
    <t>Наименование доходов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</si>
  <si>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</si>
  <si>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</si>
  <si>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</si>
  <si>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</si>
  <si>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</si>
  <si>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</si>
  <si>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</si>
  <si>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</si>
  <si>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</si>
  <si>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</si>
  <si>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</si>
  <si>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</si>
  <si>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</si>
  <si>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</si>
  <si>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</si>
  <si>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</si>
  <si>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</si>
  <si>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</si>
  <si>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</si>
  <si>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</si>
  <si>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</si>
  <si>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</si>
  <si>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</si>
  <si>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</si>
  <si>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</si>
  <si>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</si>
  <si>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</si>
  <si>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</si>
  <si>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</si>
  <si>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</si>
  <si>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</si>
  <si>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</si>
  <si>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</si>
  <si>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</si>
  <si>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</si>
  <si>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</si>
  <si>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</si>
  <si>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</si>
  <si>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</si>
  <si>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</si>
  <si>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</si>
  <si>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</si>
  <si>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</si>
  <si>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</si>
  <si>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2 02 01001 10 0000 151</t>
  </si>
  <si>
    <t>2 02 01003 10 0000151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</si>
  <si>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</si>
  <si>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</si>
  <si>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</si>
  <si>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</si>
  <si>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</si>
  <si>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</si>
  <si>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1 03 00000 00 0000 110</t>
  </si>
  <si>
    <t>Акцизы по подакцизным товарам (продукции), производимым на территории Российской Федерации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</si>
  <si>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</si>
  <si>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</si>
  <si>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</si>
  <si>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Задолженность и перерасчеты по отменённым налогам, сборам и иным обязательным платежам</t>
  </si>
  <si>
    <t>1 17 05000 00 0000 180</t>
  </si>
  <si>
    <t>Прочие неналоговые доходы</t>
  </si>
  <si>
    <t>1 16 90000 00 0000 000</t>
  </si>
  <si>
    <t>Прочие поступления от денежных взысканий (штрафов) и иных сумм в возмещение ущерба</t>
  </si>
  <si>
    <t>1 03 02000 00 0000 110</t>
  </si>
  <si>
    <t>1 14 06014 00 0000 430</t>
  </si>
  <si>
    <t>"Пушкиногорье"  за 2016 год</t>
  </si>
  <si>
    <t>Исполнено по состоянию на 01.01.2017г.</t>
  </si>
  <si>
    <t>1 16 30000 00 0000 000</t>
  </si>
  <si>
    <t>Денежные взыскания (штрафы) за нарушение законодательства РФ о размещении заказов на поставки товаров, выполнения работ, оказания услуг</t>
  </si>
  <si>
    <t>Ожидаемое исполнение доходной части бюджета городского поселения</t>
  </si>
  <si>
    <t>Уточненный годовой план на 01.12.2016г.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</si>
</sst>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_р_."/>
    <numFmt numFmtId="190" formatCode="_-* #,##0.0_р_._-;\-* #,##0.0_р_._-;_-* &quot;-&quot;???_р_._-;_-@_-"/>
    <numFmt numFmtId="191" formatCode="_-* #,##0.000_р_._-;\-* #,##0.000_р_._-;_-* &quot;-&quot;???_р_._-;_-@_-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.0%"/>
    <numFmt numFmtId="199" formatCode="#,##0.00_ ;\-#,##0.00\ "/>
    <numFmt numFmtId="200" formatCode="#,##0.0_ ;\-#,##0.0\ "/>
  </numFmts>
  <fonts count="4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 wrapText="1"/>
    </xf>
    <xf numFmtId="188" fontId="6" fillId="33" borderId="10" xfId="0" applyNumberFormat="1" applyFont="1" applyFill="1" applyBorder="1" applyAlignment="1">
      <alignment horizontal="right" vertical="center"/>
    </xf>
    <xf numFmtId="188" fontId="7" fillId="33" borderId="11" xfId="0" applyNumberFormat="1" applyFont="1" applyFill="1" applyBorder="1" applyAlignment="1">
      <alignment horizontal="right" vertical="center" wrapText="1"/>
    </xf>
    <xf numFmtId="188" fontId="9" fillId="33" borderId="11" xfId="0" applyNumberFormat="1" applyFont="1" applyFill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88" fontId="6" fillId="33" borderId="11" xfId="0" applyNumberFormat="1" applyFont="1" applyFill="1" applyBorder="1" applyAlignment="1">
      <alignment horizontal="right" vertical="center"/>
    </xf>
    <xf numFmtId="197" fontId="10" fillId="0" borderId="10" xfId="0" applyNumberFormat="1" applyFont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 wrapText="1"/>
    </xf>
    <xf numFmtId="188" fontId="9" fillId="33" borderId="10" xfId="0" applyNumberFormat="1" applyFont="1" applyFill="1" applyBorder="1" applyAlignment="1">
      <alignment horizontal="right" vertical="center"/>
    </xf>
    <xf numFmtId="188" fontId="3" fillId="33" borderId="12" xfId="0" applyNumberFormat="1" applyFont="1" applyFill="1" applyBorder="1" applyAlignment="1">
      <alignment horizontal="right" vertical="center"/>
    </xf>
    <xf numFmtId="188" fontId="8" fillId="33" borderId="12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/>
    </xf>
    <xf numFmtId="188" fontId="12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8" fontId="8" fillId="33" borderId="10" xfId="0" applyNumberFormat="1" applyFont="1" applyFill="1" applyBorder="1" applyAlignment="1">
      <alignment horizontal="right" vertical="center"/>
    </xf>
    <xf numFmtId="188" fontId="4" fillId="33" borderId="10" xfId="0" applyNumberFormat="1" applyFont="1" applyFill="1" applyBorder="1" applyAlignment="1">
      <alignment horizontal="right" vertical="center"/>
    </xf>
    <xf numFmtId="198" fontId="4" fillId="33" borderId="10" xfId="0" applyNumberFormat="1" applyFont="1" applyFill="1" applyBorder="1" applyAlignment="1">
      <alignment horizontal="right" vertical="center" wrapText="1"/>
    </xf>
    <xf numFmtId="198" fontId="3" fillId="33" borderId="10" xfId="0" applyNumberFormat="1" applyFont="1" applyFill="1" applyBorder="1" applyAlignment="1">
      <alignment horizontal="right" vertical="center" wrapText="1"/>
    </xf>
    <xf numFmtId="198" fontId="7" fillId="33" borderId="11" xfId="0" applyNumberFormat="1" applyFont="1" applyFill="1" applyBorder="1" applyAlignment="1">
      <alignment horizontal="right" vertical="center" wrapText="1"/>
    </xf>
    <xf numFmtId="198" fontId="3" fillId="33" borderId="11" xfId="0" applyNumberFormat="1" applyFont="1" applyFill="1" applyBorder="1" applyAlignment="1">
      <alignment horizontal="right" vertical="center" wrapText="1"/>
    </xf>
    <xf numFmtId="198" fontId="7" fillId="33" borderId="10" xfId="0" applyNumberFormat="1" applyFont="1" applyFill="1" applyBorder="1" applyAlignment="1">
      <alignment horizontal="right" vertical="center" wrapText="1"/>
    </xf>
    <xf numFmtId="198" fontId="3" fillId="33" borderId="12" xfId="0" applyNumberFormat="1" applyFont="1" applyFill="1" applyBorder="1" applyAlignment="1">
      <alignment horizontal="right" vertical="center"/>
    </xf>
    <xf numFmtId="198" fontId="7" fillId="33" borderId="10" xfId="0" applyNumberFormat="1" applyFont="1" applyFill="1" applyBorder="1" applyAlignment="1">
      <alignment horizontal="right" vertical="center"/>
    </xf>
    <xf numFmtId="198" fontId="3" fillId="33" borderId="10" xfId="0" applyNumberFormat="1" applyFont="1" applyFill="1" applyBorder="1" applyAlignment="1">
      <alignment horizontal="right" vertical="center"/>
    </xf>
    <xf numFmtId="198" fontId="4" fillId="33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3:6" ht="12.75">
      <c r="C1" s="1"/>
      <c r="D1" s="1"/>
      <c r="E1" s="1"/>
      <c r="F1" s="1"/>
    </row>
    <row r="2" spans="1:6" ht="15.75" customHeight="1">
      <c r="A2" s="48" t="s">
        <v>71</v>
      </c>
      <c r="B2" s="48"/>
      <c r="C2" s="48"/>
      <c r="D2" s="48"/>
      <c r="E2" s="48"/>
      <c r="F2" s="48"/>
    </row>
    <row r="3" spans="1:6" ht="15" customHeight="1">
      <c r="A3" s="48" t="s">
        <v>67</v>
      </c>
      <c r="B3" s="48"/>
      <c r="C3" s="48"/>
      <c r="D3" s="48"/>
      <c r="E3" s="48"/>
      <c r="F3" s="48"/>
    </row>
    <row r="4" ht="12.75">
      <c r="F4" t="s">
        <v>0</v>
      </c>
    </row>
    <row r="5" spans="1:6" ht="62.25" customHeight="1">
      <c r="A5" s="3" t="s">
        <v>1</v>
      </c>
      <c r="B5" s="3" t="s">
        <v>2</v>
      </c>
      <c r="C5" s="3" t="s">
        <v>72</v>
      </c>
      <c r="D5" s="3" t="s">
        <v>68</v>
      </c>
      <c r="E5" s="3" t="s">
        <v>3</v>
      </c>
      <c r="F5" s="3" t="s">
        <v>4</v>
      </c>
    </row>
    <row r="6" spans="1:6" ht="45" customHeight="1">
      <c r="A6" s="4" t="s">
        <v>5</v>
      </c>
      <c r="B6" s="4" t="s">
        <v>6</v>
      </c>
      <c r="C6" s="19">
        <f>SUM(C7,C13,C20,C26,C19+C31+C11+C16+C9)+C28+C27</f>
        <v>20196.399999999998</v>
      </c>
      <c r="D6" s="19">
        <f>SUM(D7,D13,D20,D26,D19+D31+D11+D16+D9)+D28+D27</f>
        <v>19042.399999999998</v>
      </c>
      <c r="E6" s="37">
        <f>SUM(D6/C6)</f>
        <v>0.9428611039591214</v>
      </c>
      <c r="F6" s="20">
        <f aca="true" t="shared" si="0" ref="F6:F41">SUM(D6-C6)</f>
        <v>-1154</v>
      </c>
    </row>
    <row r="7" spans="1:6" ht="12.75">
      <c r="A7" s="4" t="s">
        <v>7</v>
      </c>
      <c r="B7" s="4" t="s">
        <v>8</v>
      </c>
      <c r="C7" s="21">
        <f>SUM(C8)</f>
        <v>7184</v>
      </c>
      <c r="D7" s="21">
        <f>SUM(D8)</f>
        <v>7184</v>
      </c>
      <c r="E7" s="38">
        <f aca="true" t="shared" si="1" ref="E7:E41">SUM(D7/C7)</f>
        <v>1</v>
      </c>
      <c r="F7" s="22">
        <f t="shared" si="0"/>
        <v>0</v>
      </c>
    </row>
    <row r="8" spans="1:6" ht="24">
      <c r="A8" s="11" t="s">
        <v>9</v>
      </c>
      <c r="B8" s="11" t="s">
        <v>10</v>
      </c>
      <c r="C8" s="23">
        <v>7184</v>
      </c>
      <c r="D8" s="23">
        <v>7184</v>
      </c>
      <c r="E8" s="39">
        <f t="shared" si="1"/>
        <v>1</v>
      </c>
      <c r="F8" s="24">
        <f t="shared" si="0"/>
        <v>0</v>
      </c>
    </row>
    <row r="9" spans="1:6" s="12" customFormat="1" ht="48">
      <c r="A9" s="16" t="s">
        <v>55</v>
      </c>
      <c r="B9" s="15" t="s">
        <v>59</v>
      </c>
      <c r="C9" s="25">
        <f>C10</f>
        <v>3560.1</v>
      </c>
      <c r="D9" s="25">
        <f>D10</f>
        <v>3560.1</v>
      </c>
      <c r="E9" s="40">
        <f t="shared" si="1"/>
        <v>1</v>
      </c>
      <c r="F9" s="26">
        <f t="shared" si="0"/>
        <v>0</v>
      </c>
    </row>
    <row r="10" spans="1:6" s="13" customFormat="1" ht="48">
      <c r="A10" s="17" t="s">
        <v>65</v>
      </c>
      <c r="B10" s="18" t="s">
        <v>56</v>
      </c>
      <c r="C10" s="27">
        <v>3560.1</v>
      </c>
      <c r="D10" s="27">
        <v>3560.1</v>
      </c>
      <c r="E10" s="41">
        <f t="shared" si="1"/>
        <v>1</v>
      </c>
      <c r="F10" s="29">
        <f t="shared" si="0"/>
        <v>0</v>
      </c>
    </row>
    <row r="11" spans="1:6" ht="12.75">
      <c r="A11" s="14" t="s">
        <v>11</v>
      </c>
      <c r="B11" s="14" t="s">
        <v>12</v>
      </c>
      <c r="C11" s="30">
        <f>SUM(C12)</f>
        <v>6.7</v>
      </c>
      <c r="D11" s="30">
        <f>SUM(D12)</f>
        <v>6.7</v>
      </c>
      <c r="E11" s="42">
        <f t="shared" si="1"/>
        <v>1</v>
      </c>
      <c r="F11" s="31">
        <f t="shared" si="0"/>
        <v>0</v>
      </c>
    </row>
    <row r="12" spans="1:6" ht="24">
      <c r="A12" s="2" t="s">
        <v>13</v>
      </c>
      <c r="B12" s="2" t="s">
        <v>14</v>
      </c>
      <c r="C12" s="32">
        <v>6.7</v>
      </c>
      <c r="D12" s="32">
        <v>6.7</v>
      </c>
      <c r="E12" s="43">
        <f t="shared" si="1"/>
        <v>1</v>
      </c>
      <c r="F12" s="33">
        <f t="shared" si="0"/>
        <v>0</v>
      </c>
    </row>
    <row r="13" spans="1:6" ht="12.75">
      <c r="A13" s="4" t="s">
        <v>15</v>
      </c>
      <c r="B13" s="4" t="s">
        <v>16</v>
      </c>
      <c r="C13" s="21">
        <f>SUM(C14,C15)</f>
        <v>7680</v>
      </c>
      <c r="D13" s="21">
        <f>SUM(D14,D15)</f>
        <v>7030</v>
      </c>
      <c r="E13" s="38">
        <f t="shared" si="1"/>
        <v>0.9153645833333334</v>
      </c>
      <c r="F13" s="22">
        <f t="shared" si="0"/>
        <v>-650</v>
      </c>
    </row>
    <row r="14" spans="1:6" ht="24">
      <c r="A14" s="2" t="s">
        <v>17</v>
      </c>
      <c r="B14" s="2" t="s">
        <v>18</v>
      </c>
      <c r="C14" s="28">
        <v>330</v>
      </c>
      <c r="D14" s="28">
        <v>330</v>
      </c>
      <c r="E14" s="41">
        <f t="shared" si="1"/>
        <v>1</v>
      </c>
      <c r="F14" s="29">
        <f t="shared" si="0"/>
        <v>0</v>
      </c>
    </row>
    <row r="15" spans="1:6" ht="12.75">
      <c r="A15" s="2" t="s">
        <v>19</v>
      </c>
      <c r="B15" s="2" t="s">
        <v>20</v>
      </c>
      <c r="C15" s="28">
        <v>7350</v>
      </c>
      <c r="D15" s="28">
        <v>6700</v>
      </c>
      <c r="E15" s="41">
        <f t="shared" si="1"/>
        <v>0.9115646258503401</v>
      </c>
      <c r="F15" s="29">
        <f t="shared" si="0"/>
        <v>-650</v>
      </c>
    </row>
    <row r="16" spans="1:6" ht="24" hidden="1">
      <c r="A16" s="4" t="s">
        <v>21</v>
      </c>
      <c r="B16" s="4" t="s">
        <v>22</v>
      </c>
      <c r="C16" s="34">
        <f>SUM(C17)</f>
        <v>0</v>
      </c>
      <c r="D16" s="34">
        <f>SUM(D17)</f>
        <v>0</v>
      </c>
      <c r="E16" s="44" t="e">
        <f t="shared" si="1"/>
        <v>#DIV/0!</v>
      </c>
      <c r="F16" s="35">
        <f t="shared" si="0"/>
        <v>0</v>
      </c>
    </row>
    <row r="17" spans="1:6" ht="94.5" customHeight="1" hidden="1">
      <c r="A17" s="4" t="s">
        <v>23</v>
      </c>
      <c r="B17" s="4" t="s">
        <v>24</v>
      </c>
      <c r="C17" s="34"/>
      <c r="D17" s="34">
        <v>0</v>
      </c>
      <c r="E17" s="43" t="e">
        <f t="shared" si="1"/>
        <v>#DIV/0!</v>
      </c>
      <c r="F17" s="35">
        <f t="shared" si="0"/>
        <v>0</v>
      </c>
    </row>
    <row r="18" spans="1:6" ht="60.75" customHeight="1" hidden="1">
      <c r="A18" s="4" t="s">
        <v>25</v>
      </c>
      <c r="B18" s="15" t="s">
        <v>60</v>
      </c>
      <c r="C18" s="28">
        <f>SUM(C19)</f>
        <v>0</v>
      </c>
      <c r="D18" s="21">
        <f>SUM(D19)</f>
        <v>0</v>
      </c>
      <c r="E18" s="38" t="e">
        <f t="shared" si="1"/>
        <v>#DIV/0!</v>
      </c>
      <c r="F18" s="22">
        <f t="shared" si="0"/>
        <v>0</v>
      </c>
    </row>
    <row r="19" spans="1:6" ht="61.5" customHeight="1" hidden="1">
      <c r="A19" s="2" t="s">
        <v>26</v>
      </c>
      <c r="B19" s="2" t="s">
        <v>27</v>
      </c>
      <c r="C19" s="28"/>
      <c r="D19" s="28"/>
      <c r="E19" s="41" t="e">
        <f t="shared" si="1"/>
        <v>#DIV/0!</v>
      </c>
      <c r="F19" s="29">
        <f t="shared" si="0"/>
        <v>0</v>
      </c>
    </row>
    <row r="20" spans="1:6" ht="60">
      <c r="A20" s="4" t="s">
        <v>28</v>
      </c>
      <c r="B20" s="4" t="s">
        <v>29</v>
      </c>
      <c r="C20" s="21">
        <v>749</v>
      </c>
      <c r="D20" s="21">
        <v>600</v>
      </c>
      <c r="E20" s="38">
        <f t="shared" si="1"/>
        <v>0.8010680907877169</v>
      </c>
      <c r="F20" s="22">
        <f t="shared" si="0"/>
        <v>-149</v>
      </c>
    </row>
    <row r="21" spans="1:6" ht="15" customHeight="1" hidden="1">
      <c r="A21" s="2"/>
      <c r="B21" s="2" t="s">
        <v>39</v>
      </c>
      <c r="C21" s="28"/>
      <c r="D21" s="28"/>
      <c r="E21" s="41"/>
      <c r="F21" s="22"/>
    </row>
    <row r="22" spans="1:6" ht="126.75" customHeight="1" hidden="1">
      <c r="A22" s="2" t="s">
        <v>49</v>
      </c>
      <c r="B22" s="2" t="s">
        <v>50</v>
      </c>
      <c r="C22" s="28"/>
      <c r="D22" s="28"/>
      <c r="E22" s="41" t="e">
        <f t="shared" si="1"/>
        <v>#DIV/0!</v>
      </c>
      <c r="F22" s="29">
        <f>SUM(D22-C22)</f>
        <v>0</v>
      </c>
    </row>
    <row r="23" spans="1:6" ht="159.75" customHeight="1" hidden="1">
      <c r="A23" s="2" t="s">
        <v>51</v>
      </c>
      <c r="B23" s="10" t="s">
        <v>52</v>
      </c>
      <c r="C23" s="28"/>
      <c r="D23" s="28"/>
      <c r="E23" s="41" t="e">
        <f t="shared" si="1"/>
        <v>#DIV/0!</v>
      </c>
      <c r="F23" s="29">
        <f>SUM(D23-C23)</f>
        <v>0</v>
      </c>
    </row>
    <row r="24" spans="1:6" ht="100.5" customHeight="1" hidden="1">
      <c r="A24" s="2" t="s">
        <v>53</v>
      </c>
      <c r="B24" s="2" t="s">
        <v>54</v>
      </c>
      <c r="C24" s="28"/>
      <c r="D24" s="28"/>
      <c r="E24" s="41" t="e">
        <f t="shared" si="1"/>
        <v>#DIV/0!</v>
      </c>
      <c r="F24" s="29">
        <f>SUM(D24-C24)</f>
        <v>0</v>
      </c>
    </row>
    <row r="25" spans="1:6" ht="121.5" customHeight="1" hidden="1">
      <c r="A25" s="2" t="s">
        <v>57</v>
      </c>
      <c r="B25" s="2" t="s">
        <v>58</v>
      </c>
      <c r="C25" s="28"/>
      <c r="D25" s="28"/>
      <c r="E25" s="41" t="e">
        <f t="shared" si="1"/>
        <v>#DIV/0!</v>
      </c>
      <c r="F25" s="29">
        <f>SUM(D25-C25)</f>
        <v>0</v>
      </c>
    </row>
    <row r="26" spans="1:6" ht="84">
      <c r="A26" s="4" t="s">
        <v>66</v>
      </c>
      <c r="B26" s="4" t="s">
        <v>30</v>
      </c>
      <c r="C26" s="21">
        <v>755</v>
      </c>
      <c r="D26" s="21">
        <v>400</v>
      </c>
      <c r="E26" s="38">
        <f t="shared" si="1"/>
        <v>0.5298013245033113</v>
      </c>
      <c r="F26" s="22">
        <f t="shared" si="0"/>
        <v>-355</v>
      </c>
    </row>
    <row r="27" spans="1:6" ht="84">
      <c r="A27" s="4" t="s">
        <v>69</v>
      </c>
      <c r="B27" s="4" t="s">
        <v>70</v>
      </c>
      <c r="C27" s="21">
        <v>33.1</v>
      </c>
      <c r="D27" s="21">
        <v>33.1</v>
      </c>
      <c r="E27" s="38">
        <f>SUM(D27/C27)</f>
        <v>1</v>
      </c>
      <c r="F27" s="22">
        <f>SUM(D27-C27)</f>
        <v>0</v>
      </c>
    </row>
    <row r="28" spans="1:6" ht="48">
      <c r="A28" s="4" t="s">
        <v>63</v>
      </c>
      <c r="B28" s="4" t="s">
        <v>64</v>
      </c>
      <c r="C28" s="21">
        <v>3.5</v>
      </c>
      <c r="D28" s="21">
        <v>3.5</v>
      </c>
      <c r="E28" s="38">
        <f t="shared" si="1"/>
        <v>1</v>
      </c>
      <c r="F28" s="22">
        <f t="shared" si="0"/>
        <v>0</v>
      </c>
    </row>
    <row r="29" spans="1:6" ht="46.5" customHeight="1">
      <c r="A29" s="4" t="s">
        <v>31</v>
      </c>
      <c r="B29" s="4" t="s">
        <v>32</v>
      </c>
      <c r="C29" s="21">
        <f>SUM(C31)</f>
        <v>225</v>
      </c>
      <c r="D29" s="21">
        <f>D30+D31</f>
        <v>225</v>
      </c>
      <c r="E29" s="38">
        <f t="shared" si="1"/>
        <v>1</v>
      </c>
      <c r="F29" s="22">
        <f t="shared" si="0"/>
        <v>0</v>
      </c>
    </row>
    <row r="30" spans="1:6" ht="13.5" customHeight="1" hidden="1">
      <c r="A30" s="4"/>
      <c r="B30" s="4"/>
      <c r="C30" s="21"/>
      <c r="D30" s="28"/>
      <c r="E30" s="41"/>
      <c r="F30" s="22"/>
    </row>
    <row r="31" spans="1:6" ht="12.75">
      <c r="A31" s="2" t="s">
        <v>61</v>
      </c>
      <c r="B31" s="2" t="s">
        <v>62</v>
      </c>
      <c r="C31" s="21">
        <v>225</v>
      </c>
      <c r="D31" s="28">
        <v>225</v>
      </c>
      <c r="E31" s="41">
        <f t="shared" si="1"/>
        <v>1</v>
      </c>
      <c r="F31" s="29">
        <f t="shared" si="0"/>
        <v>0</v>
      </c>
    </row>
    <row r="32" spans="1:6" ht="24">
      <c r="A32" s="4" t="s">
        <v>33</v>
      </c>
      <c r="B32" s="4" t="s">
        <v>34</v>
      </c>
      <c r="C32" s="19">
        <f>SUM(C36,C40,C37,C39,C38)</f>
        <v>161</v>
      </c>
      <c r="D32" s="19">
        <f>SUM(D36,D40,D37,D39,D38)</f>
        <v>161</v>
      </c>
      <c r="E32" s="37">
        <f t="shared" si="1"/>
        <v>1</v>
      </c>
      <c r="F32" s="20">
        <f t="shared" si="0"/>
        <v>0</v>
      </c>
    </row>
    <row r="33" spans="1:6" ht="48">
      <c r="A33" s="4" t="s">
        <v>35</v>
      </c>
      <c r="B33" s="4" t="s">
        <v>36</v>
      </c>
      <c r="C33" s="21">
        <f>SUM(C36,C40+C39)</f>
        <v>161</v>
      </c>
      <c r="D33" s="21">
        <f>SUM(D36+D39+D40)</f>
        <v>161</v>
      </c>
      <c r="E33" s="38">
        <f t="shared" si="1"/>
        <v>1</v>
      </c>
      <c r="F33" s="22">
        <f t="shared" si="0"/>
        <v>0</v>
      </c>
    </row>
    <row r="34" spans="1:6" ht="39" customHeight="1" hidden="1">
      <c r="A34" s="4" t="s">
        <v>37</v>
      </c>
      <c r="B34" s="4" t="s">
        <v>38</v>
      </c>
      <c r="C34" s="21">
        <f>SUM(C36,C38)</f>
        <v>0</v>
      </c>
      <c r="D34" s="21">
        <f>SUM(D36,D38)</f>
        <v>0</v>
      </c>
      <c r="E34" s="38" t="e">
        <f t="shared" si="1"/>
        <v>#DIV/0!</v>
      </c>
      <c r="F34" s="22">
        <f t="shared" si="0"/>
        <v>0</v>
      </c>
    </row>
    <row r="35" spans="1:6" ht="12.75" hidden="1">
      <c r="A35" s="2"/>
      <c r="B35" s="2" t="s">
        <v>39</v>
      </c>
      <c r="C35" s="28"/>
      <c r="D35" s="28"/>
      <c r="E35" s="38" t="e">
        <f t="shared" si="1"/>
        <v>#DIV/0!</v>
      </c>
      <c r="F35" s="22"/>
    </row>
    <row r="36" spans="1:6" ht="36" hidden="1">
      <c r="A36" s="5" t="s">
        <v>47</v>
      </c>
      <c r="B36" s="2" t="s">
        <v>40</v>
      </c>
      <c r="C36" s="28"/>
      <c r="D36" s="28"/>
      <c r="E36" s="38" t="e">
        <f t="shared" si="1"/>
        <v>#DIV/0!</v>
      </c>
      <c r="F36" s="22">
        <f t="shared" si="0"/>
        <v>0</v>
      </c>
    </row>
    <row r="37" spans="1:6" ht="49.5" customHeight="1" hidden="1">
      <c r="A37" s="6">
        <v>20201003100000100</v>
      </c>
      <c r="B37" s="7" t="s">
        <v>41</v>
      </c>
      <c r="C37" s="28">
        <v>0</v>
      </c>
      <c r="D37" s="28">
        <v>0</v>
      </c>
      <c r="E37" s="38" t="e">
        <f t="shared" si="1"/>
        <v>#DIV/0!</v>
      </c>
      <c r="F37" s="22">
        <f t="shared" si="0"/>
        <v>0</v>
      </c>
    </row>
    <row r="38" spans="1:6" ht="49.5" customHeight="1" hidden="1">
      <c r="A38" s="5" t="s">
        <v>48</v>
      </c>
      <c r="B38" s="7" t="s">
        <v>41</v>
      </c>
      <c r="C38" s="28"/>
      <c r="D38" s="28"/>
      <c r="E38" s="38" t="e">
        <f t="shared" si="1"/>
        <v>#DIV/0!</v>
      </c>
      <c r="F38" s="22">
        <f t="shared" si="0"/>
        <v>0</v>
      </c>
    </row>
    <row r="39" spans="1:6" ht="84.75" customHeight="1" hidden="1">
      <c r="A39" s="8" t="s">
        <v>45</v>
      </c>
      <c r="B39" s="2" t="s">
        <v>46</v>
      </c>
      <c r="C39" s="32"/>
      <c r="D39" s="32"/>
      <c r="E39" s="43" t="e">
        <f t="shared" si="1"/>
        <v>#DIV/0!</v>
      </c>
      <c r="F39" s="29">
        <f t="shared" si="0"/>
        <v>0</v>
      </c>
    </row>
    <row r="40" spans="1:6" ht="72">
      <c r="A40" s="4" t="s">
        <v>42</v>
      </c>
      <c r="B40" s="4" t="s">
        <v>43</v>
      </c>
      <c r="C40" s="21">
        <v>161</v>
      </c>
      <c r="D40" s="21">
        <v>161</v>
      </c>
      <c r="E40" s="38">
        <f t="shared" si="1"/>
        <v>1</v>
      </c>
      <c r="F40" s="22">
        <f t="shared" si="0"/>
        <v>0</v>
      </c>
    </row>
    <row r="41" spans="1:6" ht="15">
      <c r="A41" s="46" t="s">
        <v>44</v>
      </c>
      <c r="B41" s="47"/>
      <c r="C41" s="36">
        <f>SUM(C32,C6)</f>
        <v>20357.399999999998</v>
      </c>
      <c r="D41" s="36">
        <f>SUM(D32,D6)</f>
        <v>19203.399999999998</v>
      </c>
      <c r="E41" s="45">
        <f t="shared" si="1"/>
        <v>0.9433129967481112</v>
      </c>
      <c r="F41" s="20">
        <f t="shared" si="0"/>
        <v>-1154</v>
      </c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sheetProtection/>
  <mergeCells count="3">
    <mergeCell ref="A41:B41"/>
    <mergeCell ref="A2:F2"/>
    <mergeCell ref="A3:F3"/>
  </mergeCells>
  <printOptions/>
  <pageMargins left="0.98" right="0.75" top="0.22" bottom="0.32" header="0.16" footer="0.23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2016-12-20T06:11:35Z</cp:lastPrinted>
  <dcterms:created xsi:type="dcterms:W3CDTF">1996-10-08T23:32:33Z</dcterms:created>
  <dcterms:modified xsi:type="dcterms:W3CDTF">2016-12-20T06:12:08Z</dcterms:modified>
  <cp:category/>
  <cp:version/>
  <cp:contentType/>
  <cp:contentStatus/>
</cp:coreProperties>
</file>